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914"/>
  <x:workbookPr codeName="ThisWorkbook"/>
  <mc:AlternateContent xmlns:mc="http://schemas.openxmlformats.org/markup-compatibility/2006">
    <mc:Choice Requires="x15">
      <x15ac:absPath xmlns:x15ac="http://schemas.microsoft.com/office/spreadsheetml/2010/11/ac" url="https://oxlos-my.sharepoint.com/personal/syrine_saada_lifesurge_com/Documents/Documents/"/>
    </mc:Choice>
  </mc:AlternateContent>
  <xr:revisionPtr revIDLastSave="0" documentId="8_{547F5C87-1489-4361-8ADD-780BBB090F6E}" xr6:coauthVersionLast="47" xr6:coauthVersionMax="47" xr10:uidLastSave="{00000000-0000-0000-0000-000000000000}"/>
  <x:bookViews>
    <x:workbookView xWindow="-108" yWindow="-108" windowWidth="23256" windowHeight="13896" tabRatio="864" firstSheet="0" activeTab="0" xr2:uid="{00000000-000D-0000-FFFF-FFFF00000000}"/>
  </x:bookViews>
  <x:sheets>
    <x:sheet name="Sales Tracker" sheetId="5" r:id="rId1"/>
    <x:sheet name="Performance" sheetId="10" r:id="rId2"/>
    <x:sheet name="Pending Sales Tracker" sheetId="22" r:id="rId3"/>
    <x:sheet name="Appointment Tracker" sheetId="24" r:id="rId4"/>
    <x:sheet name="HHC &amp; Lead Break down" sheetId="23" r:id="rId5"/>
    <x:sheet name="Partner Contact Info" sheetId="11" state="hidden" r:id="rId6"/>
    <x:sheet name="Students Turned Away" sheetId="9" state="hidden" r:id="rId7"/>
    <x:sheet name="Full Roster" sheetId="16" r:id="rId16"/>
    <x:sheet name="Printable Sign-In Sheet" sheetId="17" r:id="rId17"/>
    <x:sheet name="Confirmed Name Tags" sheetId="18" r:id="rId18"/>
  </x:sheets>
  <x:definedNames>
    <x:definedName name="_xlnm._FilterDatabase" localSheetId="0" hidden="1">'Sales Tracker'!$A$1:$Z$64</x:definedName>
    <x:definedName name="Name_List">#REF!</x:definedName>
    <x:definedName name="NameList">#REF!</x:definedName>
  </x:definedNames>
  <x:calcPr calcId="191028" iterate="1" iterateCount="500"/>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H2" i="5"/>
  <x:c r="I2" i="5"/>
  <x:c r="J2" i="5"/>
  <x:c r="K2" i="5"/>
  <x:c r="M2" i="5"/>
  <x:c r="N2" i="5"/>
  <x:c r="O2" i="5"/>
  <x:c r="P2" i="5"/>
  <x:c r="Q2" i="5"/>
  <x:c r="R2" i="5"/>
  <x:c r="S2" i="5"/>
  <x:c r="T2" i="5"/>
  <x:c r="V2" i="5"/>
  <x:c r="W2" i="5"/>
  <x:c r="X2" i="5"/>
  <x:c r="D3" i="5" a="1"/>
  <x:c r="D3" i="5" s="1"/>
  <x:c r="E3" i="5" a="1"/>
  <x:c r="E3" i="5" s="1"/>
  <x:c r="N3" i="5"/>
  <x:c r="O3" i="5"/>
  <x:c r="S3" i="5"/>
  <x:c r="T3" i="5"/>
  <x:c r="D4" i="5" a="1"/>
  <x:c r="D4" i="5" s="1"/>
  <x:c r="E4" i="5" a="1"/>
  <x:c r="E4" i="5" s="1"/>
  <x:c r="N4" i="5"/>
  <x:c r="O4" i="5"/>
  <x:c r="S4" i="5"/>
  <x:c r="T4" i="5"/>
  <x:c r="D5" i="5" a="1"/>
  <x:c r="D5" i="5" s="1"/>
  <x:c r="E5" i="5" a="1"/>
  <x:c r="E5" i="5" s="1"/>
  <x:c r="N5" i="5"/>
  <x:c r="O5" i="5"/>
  <x:c r="S5" i="5"/>
  <x:c r="T5" i="5"/>
  <x:c r="D6" i="5" a="1"/>
  <x:c r="D6" i="5" s="1"/>
  <x:c r="E6" i="5" a="1"/>
  <x:c r="E6" i="5" s="1"/>
  <x:c r="N6" i="5"/>
  <x:c r="S6" i="5"/>
  <x:c r="T6" i="5"/>
  <x:c r="D7" i="5" a="1"/>
  <x:c r="D7" i="5" s="1"/>
  <x:c r="E7" i="5" a="1"/>
  <x:c r="E7" i="5" s="1"/>
  <x:c r="N7" i="5"/>
  <x:c r="O7" i="5"/>
  <x:c r="S7" i="5"/>
  <x:c r="T7" i="5"/>
  <x:c r="D8" i="5" a="1"/>
  <x:c r="D8" i="5" s="1"/>
  <x:c r="E8" i="5" a="1"/>
  <x:c r="E8" i="5" s="1"/>
  <x:c r="N8" i="5"/>
  <x:c r="O8" i="5"/>
  <x:c r="S8" i="5"/>
  <x:c r="T8" i="5"/>
  <x:c r="D9" i="5" a="1"/>
  <x:c r="D9" i="5" s="1"/>
  <x:c r="E9" i="5" a="1"/>
  <x:c r="E9" i="5" s="1"/>
  <x:c r="N9" i="5"/>
  <x:c r="O9" i="5"/>
  <x:c r="S9" i="5"/>
  <x:c r="T9" i="5"/>
  <x:c r="D10" i="5" a="1"/>
  <x:c r="D10" i="5" s="1"/>
  <x:c r="E10" i="5" a="1"/>
  <x:c r="E10" i="5" s="1"/>
  <x:c r="N10" i="5"/>
  <x:c r="O10" i="5"/>
  <x:c r="S10" i="5"/>
  <x:c r="T10" i="5"/>
  <x:c r="D11" i="5" a="1"/>
  <x:c r="D11" i="5" s="1"/>
  <x:c r="E11" i="5" a="1"/>
  <x:c r="E11" i="5" s="1"/>
  <x:c r="N11" i="5"/>
  <x:c r="O11" i="5"/>
  <x:c r="S11" i="5"/>
  <x:c r="T11" i="5"/>
  <x:c r="D12" i="5" a="1"/>
  <x:c r="D12" i="5" s="1"/>
  <x:c r="E12" i="5" a="1"/>
  <x:c r="E12" i="5" s="1"/>
  <x:c r="N12" i="5"/>
  <x:c r="O12" i="5"/>
  <x:c r="S12" i="5"/>
  <x:c r="T12" i="5"/>
  <x:c r="D13" i="5" a="1"/>
  <x:c r="D13" i="5" s="1"/>
  <x:c r="E13" i="5" a="1"/>
  <x:c r="E13" i="5" s="1"/>
  <x:c r="N13" i="5"/>
  <x:c r="O13" i="5"/>
  <x:c r="S13" i="5"/>
  <x:c r="T13" i="5"/>
  <x:c r="D14" i="5" a="1"/>
  <x:c r="D14" i="5" s="1"/>
  <x:c r="E14" i="5" a="1"/>
  <x:c r="E14" i="5" s="1"/>
  <x:c r="N14" i="5"/>
  <x:c r="O14" i="5"/>
  <x:c r="S14" i="5"/>
  <x:c r="T14" i="5"/>
  <x:c r="D15" i="5" a="1"/>
  <x:c r="D15" i="5" s="1"/>
  <x:c r="E15" i="5" a="1"/>
  <x:c r="E15" i="5" s="1"/>
  <x:c r="N15" i="5"/>
  <x:c r="O15" i="5"/>
  <x:c r="S15" i="5"/>
  <x:c r="T15" i="5"/>
  <x:c r="D16" i="5" a="1"/>
  <x:c r="D16" i="5" s="1"/>
  <x:c r="E16" i="5" a="1"/>
  <x:c r="E16" i="5" s="1"/>
  <x:c r="N16" i="5"/>
  <x:c r="O16" i="5"/>
  <x:c r="S16" i="5"/>
  <x:c r="T16" i="5"/>
  <x:c r="D17" i="5" a="1"/>
  <x:c r="D17" i="5" s="1"/>
  <x:c r="E17" i="5" a="1"/>
  <x:c r="E17" i="5" s="1"/>
  <x:c r="N17" i="5"/>
  <x:c r="O17" i="5"/>
  <x:c r="S17" i="5"/>
  <x:c r="T17" i="5"/>
  <x:c r="D18" i="5" a="1"/>
  <x:c r="D18" i="5" s="1"/>
  <x:c r="E18" i="5" a="1"/>
  <x:c r="E18" i="5" s="1"/>
  <x:c r="N18" i="5"/>
  <x:c r="O18" i="5"/>
  <x:c r="S18" i="5"/>
  <x:c r="T18" i="5"/>
  <x:c r="D19" i="5" a="1"/>
  <x:c r="D19" i="5" s="1"/>
  <x:c r="E19" i="5" a="1"/>
  <x:c r="E19" i="5" s="1"/>
  <x:c r="N19" i="5"/>
  <x:c r="O19" i="5"/>
  <x:c r="S19" i="5"/>
  <x:c r="T19" i="5"/>
  <x:c r="D20" i="5" a="1"/>
  <x:c r="D20" i="5" s="1"/>
  <x:c r="E20" i="5" a="1"/>
  <x:c r="E20" i="5" s="1"/>
  <x:c r="N20" i="5"/>
  <x:c r="O20" i="5"/>
  <x:c r="S20" i="5"/>
  <x:c r="T20" i="5"/>
  <x:c r="D21" i="5" a="1"/>
  <x:c r="D21" i="5" s="1"/>
  <x:c r="E21" i="5" a="1"/>
  <x:c r="E21" i="5" s="1"/>
  <x:c r="N21" i="5"/>
  <x:c r="O21" i="5"/>
  <x:c r="S21" i="5"/>
  <x:c r="T21" i="5"/>
  <x:c r="D22" i="5" a="1"/>
  <x:c r="D22" i="5" s="1"/>
  <x:c r="E22" i="5" a="1"/>
  <x:c r="E22" i="5" s="1"/>
  <x:c r="N22" i="5"/>
  <x:c r="O22" i="5"/>
  <x:c r="S22" i="5"/>
  <x:c r="T22" i="5"/>
  <x:c r="D23" i="5" a="1"/>
  <x:c r="D23" i="5" s="1"/>
  <x:c r="E23" i="5" a="1"/>
  <x:c r="E23" i="5" s="1"/>
  <x:c r="N23" i="5"/>
  <x:c r="O23" i="5"/>
  <x:c r="S23" i="5"/>
  <x:c r="T23" i="5"/>
  <x:c r="D24" i="5" a="1"/>
  <x:c r="D24" i="5" s="1"/>
  <x:c r="E24" i="5" a="1"/>
  <x:c r="E24" i="5" s="1"/>
  <x:c r="N24" i="5"/>
  <x:c r="O24" i="5"/>
  <x:c r="S24" i="5"/>
  <x:c r="T24" i="5"/>
  <x:c r="D25" i="5" a="1"/>
  <x:c r="D25" i="5" s="1"/>
  <x:c r="E25" i="5" a="1"/>
  <x:c r="E25" i="5" s="1"/>
  <x:c r="N25" i="5"/>
  <x:c r="O25" i="5"/>
  <x:c r="S25" i="5"/>
  <x:c r="T25" i="5"/>
  <x:c r="D26" i="5" a="1"/>
  <x:c r="D26" i="5" s="1"/>
  <x:c r="E26" i="5" a="1"/>
  <x:c r="E26" i="5" s="1"/>
  <x:c r="N26" i="5"/>
  <x:c r="O26" i="5"/>
  <x:c r="S26" i="5"/>
  <x:c r="T26" i="5"/>
  <x:c r="D27" i="5" a="1"/>
  <x:c r="D27" i="5" s="1"/>
  <x:c r="E27" i="5" a="1"/>
  <x:c r="E27" i="5" s="1"/>
  <x:c r="N27" i="5"/>
  <x:c r="O27" i="5"/>
  <x:c r="S27" i="5"/>
  <x:c r="T27" i="5"/>
  <x:c r="D28" i="5" a="1"/>
  <x:c r="D28" i="5" s="1"/>
  <x:c r="E28" i="5" a="1"/>
  <x:c r="E28" i="5" s="1"/>
  <x:c r="N28" i="5"/>
  <x:c r="O28" i="5"/>
  <x:c r="S28" i="5"/>
  <x:c r="T28" i="5"/>
  <x:c r="D29" i="5" a="1"/>
  <x:c r="D29" i="5" s="1"/>
  <x:c r="E29" i="5" a="1"/>
  <x:c r="E29" i="5" s="1"/>
  <x:c r="N29" i="5"/>
  <x:c r="O29" i="5"/>
  <x:c r="S29" i="5"/>
  <x:c r="T29" i="5"/>
  <x:c r="D30" i="5" a="1"/>
  <x:c r="D30" i="5" s="1"/>
  <x:c r="E30" i="5" a="1"/>
  <x:c r="E30" i="5" s="1"/>
  <x:c r="N30" i="5"/>
  <x:c r="O30" i="5"/>
  <x:c r="S30" i="5"/>
  <x:c r="T30" i="5"/>
  <x:c r="D31" i="5" a="1"/>
  <x:c r="D31" i="5" s="1"/>
  <x:c r="E31" i="5" a="1"/>
  <x:c r="E31" i="5" s="1"/>
  <x:c r="N31" i="5"/>
  <x:c r="O31" i="5"/>
  <x:c r="S31" i="5"/>
  <x:c r="T31" i="5"/>
  <x:c r="D32" i="5" a="1"/>
  <x:c r="D32" i="5" s="1"/>
  <x:c r="E32" i="5" a="1"/>
  <x:c r="E32" i="5" s="1"/>
  <x:c r="N32" i="5"/>
  <x:c r="O32" i="5"/>
  <x:c r="S32" i="5"/>
  <x:c r="T32" i="5"/>
  <x:c r="D33" i="5" a="1"/>
  <x:c r="D33" i="5" s="1"/>
  <x:c r="E33" i="5" a="1"/>
  <x:c r="E33" i="5" s="1"/>
  <x:c r="N33" i="5"/>
  <x:c r="O33" i="5"/>
  <x:c r="S33" i="5"/>
  <x:c r="T33" i="5"/>
  <x:c r="D34" i="5" a="1"/>
  <x:c r="D34" i="5" s="1"/>
  <x:c r="E34" i="5" a="1"/>
  <x:c r="E34" i="5" s="1"/>
  <x:c r="N34" i="5"/>
  <x:c r="O34" i="5"/>
  <x:c r="S34" i="5"/>
  <x:c r="T34" i="5"/>
  <x:c r="D35" i="5" a="1"/>
  <x:c r="D35" i="5" s="1"/>
  <x:c r="E35" i="5" a="1"/>
  <x:c r="E35" i="5" s="1"/>
  <x:c r="N35" i="5"/>
  <x:c r="O35" i="5"/>
  <x:c r="S35" i="5"/>
  <x:c r="T35" i="5"/>
  <x:c r="D36" i="5" a="1"/>
  <x:c r="D36" i="5" s="1"/>
  <x:c r="E36" i="5" a="1"/>
  <x:c r="E36" i="5" s="1"/>
  <x:c r="N36" i="5"/>
  <x:c r="O36" i="5"/>
  <x:c r="S36" i="5"/>
  <x:c r="T36" i="5"/>
  <x:c r="D37" i="5" a="1"/>
  <x:c r="D37" i="5" s="1"/>
  <x:c r="E37" i="5" a="1"/>
  <x:c r="E37" i="5" s="1"/>
  <x:c r="N37" i="5"/>
  <x:c r="O37" i="5"/>
  <x:c r="S37" i="5"/>
  <x:c r="T37" i="5"/>
  <x:c r="D38" i="5" a="1"/>
  <x:c r="D38" i="5" s="1"/>
  <x:c r="E38" i="5" a="1"/>
  <x:c r="E38" i="5" s="1"/>
  <x:c r="N38" i="5"/>
  <x:c r="O38" i="5"/>
  <x:c r="S38" i="5"/>
  <x:c r="T38" i="5"/>
  <x:c r="D39" i="5" a="1"/>
  <x:c r="D39" i="5" s="1"/>
  <x:c r="E39" i="5" a="1"/>
  <x:c r="E39" i="5" s="1"/>
  <x:c r="N39" i="5"/>
  <x:c r="O39" i="5"/>
  <x:c r="S39" i="5"/>
  <x:c r="T39" i="5"/>
  <x:c r="D40" i="5" a="1"/>
  <x:c r="D40" i="5" s="1"/>
  <x:c r="E40" i="5" a="1"/>
  <x:c r="E40" i="5" s="1"/>
  <x:c r="N40" i="5"/>
  <x:c r="O40" i="5"/>
  <x:c r="S40" i="5"/>
  <x:c r="T40" i="5"/>
  <x:c r="D41" i="5" a="1"/>
  <x:c r="D41" i="5" s="1"/>
  <x:c r="E41" i="5" a="1"/>
  <x:c r="E41" i="5" s="1"/>
  <x:c r="N41" i="5"/>
  <x:c r="O41" i="5"/>
  <x:c r="S41" i="5"/>
  <x:c r="T41" i="5"/>
  <x:c r="D42" i="5" a="1"/>
  <x:c r="D42" i="5" s="1"/>
  <x:c r="E42" i="5" a="1"/>
  <x:c r="E42" i="5" s="1"/>
  <x:c r="N42" i="5"/>
  <x:c r="O42" i="5"/>
  <x:c r="S42" i="5"/>
  <x:c r="T42" i="5"/>
  <x:c r="D43" i="5" a="1"/>
  <x:c r="D43" i="5" s="1"/>
  <x:c r="E43" i="5" a="1"/>
  <x:c r="E43" i="5" s="1"/>
  <x:c r="N43" i="5"/>
  <x:c r="O43" i="5"/>
  <x:c r="S43" i="5"/>
  <x:c r="T43" i="5"/>
  <x:c r="D44" i="5" a="1"/>
  <x:c r="D44" i="5" s="1"/>
  <x:c r="E44" i="5" a="1"/>
  <x:c r="E44" i="5" s="1"/>
  <x:c r="N44" i="5"/>
  <x:c r="O44" i="5"/>
  <x:c r="S44" i="5"/>
  <x:c r="T44" i="5"/>
  <x:c r="D45" i="5" a="1"/>
  <x:c r="D45" i="5" s="1"/>
  <x:c r="E45" i="5" a="1"/>
  <x:c r="E45" i="5" s="1"/>
  <x:c r="N45" i="5"/>
  <x:c r="O45" i="5"/>
  <x:c r="S45" i="5"/>
  <x:c r="T45" i="5"/>
  <x:c r="D46" i="5" a="1"/>
  <x:c r="D46" i="5" s="1"/>
  <x:c r="E46" i="5" a="1"/>
  <x:c r="E46" i="5" s="1"/>
  <x:c r="N46" i="5"/>
  <x:c r="O46" i="5"/>
  <x:c r="S46" i="5"/>
  <x:c r="T46" i="5"/>
  <x:c r="D47" i="5" a="1"/>
  <x:c r="D47" i="5" s="1"/>
  <x:c r="E47" i="5" a="1"/>
  <x:c r="E47" i="5" s="1"/>
  <x:c r="N47" i="5"/>
  <x:c r="O47" i="5"/>
  <x:c r="S47" i="5"/>
  <x:c r="T47" i="5"/>
  <x:c r="D48" i="5" a="1"/>
  <x:c r="D48" i="5" s="1"/>
  <x:c r="E48" i="5" a="1"/>
  <x:c r="E48" i="5" s="1"/>
  <x:c r="N48" i="5"/>
  <x:c r="O48" i="5"/>
  <x:c r="S48" i="5"/>
  <x:c r="T48" i="5"/>
  <x:c r="D49" i="5" a="1"/>
  <x:c r="D49" i="5" s="1"/>
  <x:c r="E49" i="5" a="1"/>
  <x:c r="E49" i="5" s="1"/>
  <x:c r="N49" i="5"/>
  <x:c r="O49" i="5"/>
  <x:c r="S49" i="5"/>
  <x:c r="T49" i="5"/>
  <x:c r="D50" i="5" a="1"/>
  <x:c r="D50" i="5" s="1"/>
  <x:c r="E50" i="5" a="1"/>
  <x:c r="E50" i="5" s="1"/>
  <x:c r="N50" i="5"/>
  <x:c r="O50" i="5"/>
  <x:c r="S50" i="5"/>
  <x:c r="T50" i="5"/>
  <x:c r="D51" i="5" a="1"/>
  <x:c r="D51" i="5" s="1"/>
  <x:c r="E51" i="5" a="1"/>
  <x:c r="E51" i="5" s="1"/>
  <x:c r="N51" i="5"/>
  <x:c r="O51" i="5"/>
  <x:c r="S51" i="5"/>
  <x:c r="T51" i="5"/>
  <x:c r="D52" i="5" a="1"/>
  <x:c r="D52" i="5" s="1"/>
  <x:c r="E52" i="5" a="1"/>
  <x:c r="E52" i="5" s="1"/>
  <x:c r="N52" i="5"/>
  <x:c r="O52" i="5"/>
  <x:c r="S52" i="5"/>
  <x:c r="T52" i="5"/>
  <x:c r="D53" i="5" a="1"/>
  <x:c r="D53" i="5" s="1"/>
  <x:c r="E53" i="5" a="1"/>
  <x:c r="E53" i="5" s="1"/>
  <x:c r="N53" i="5"/>
  <x:c r="O53" i="5"/>
  <x:c r="S53" i="5"/>
  <x:c r="T53" i="5"/>
  <x:c r="D54" i="5" a="1"/>
  <x:c r="D54" i="5" s="1"/>
  <x:c r="E54" i="5" a="1"/>
  <x:c r="E54" i="5" s="1"/>
  <x:c r="N54" i="5"/>
  <x:c r="O54" i="5"/>
  <x:c r="S54" i="5"/>
  <x:c r="T54" i="5"/>
  <x:c r="D55" i="5" a="1"/>
  <x:c r="D55" i="5" s="1"/>
  <x:c r="E55" i="5" a="1"/>
  <x:c r="E55" i="5" s="1"/>
  <x:c r="N55" i="5"/>
  <x:c r="O55" i="5"/>
  <x:c r="S55" i="5"/>
  <x:c r="T55" i="5"/>
  <x:c r="D56" i="5" a="1"/>
  <x:c r="D56" i="5" s="1"/>
  <x:c r="E56" i="5" a="1"/>
  <x:c r="E56" i="5" s="1"/>
  <x:c r="N56" i="5"/>
  <x:c r="O56" i="5"/>
  <x:c r="S56" i="5"/>
  <x:c r="T56" i="5"/>
  <x:c r="D57" i="5" a="1"/>
  <x:c r="D57" i="5" s="1"/>
  <x:c r="E57" i="5" a="1"/>
  <x:c r="E57" i="5" s="1"/>
  <x:c r="N57" i="5"/>
  <x:c r="O57" i="5"/>
  <x:c r="S57" i="5"/>
  <x:c r="T57" i="5"/>
  <x:c r="D58" i="5" a="1"/>
  <x:c r="D58" i="5" s="1"/>
  <x:c r="E58" i="5" a="1"/>
  <x:c r="E58" i="5" s="1"/>
  <x:c r="N58" i="5"/>
  <x:c r="O58" i="5"/>
  <x:c r="S58" i="5"/>
  <x:c r="T58" i="5"/>
  <x:c r="D59" i="5" a="1"/>
  <x:c r="D59" i="5" s="1"/>
  <x:c r="E59" i="5" a="1"/>
  <x:c r="E59" i="5" s="1"/>
  <x:c r="N59" i="5"/>
  <x:c r="O59" i="5"/>
  <x:c r="S59" i="5"/>
  <x:c r="T59" i="5"/>
  <x:c r="D60" i="5" a="1"/>
  <x:c r="D60" i="5" s="1"/>
  <x:c r="E60" i="5" a="1"/>
  <x:c r="E60" i="5" s="1"/>
  <x:c r="N60" i="5"/>
  <x:c r="O60" i="5"/>
  <x:c r="S60" i="5"/>
  <x:c r="T60" i="5"/>
  <x:c r="D61" i="5" a="1"/>
  <x:c r="D61" i="5" s="1"/>
  <x:c r="E61" i="5" a="1"/>
  <x:c r="E61" i="5" s="1"/>
  <x:c r="D62" i="5" a="1"/>
  <x:c r="D62" i="5" s="1"/>
  <x:c r="E62" i="5" a="1"/>
  <x:c r="E62" i="5" s="1"/>
  <x:c r="H62" i="5"/>
  <x:c r="I62" i="5"/>
  <x:c r="J62" i="5"/>
  <x:c r="K62" i="5"/>
  <x:c r="M62" i="5"/>
  <x:c r="N62" i="5"/>
  <x:c r="O62" i="5"/>
  <x:c r="P62" i="5"/>
  <x:c r="Q62" i="5"/>
  <x:c r="R62" i="5"/>
  <x:c r="S62" i="5"/>
  <x:c r="T62" i="5"/>
  <x:c r="I64" i="5"/>
  <x:c r="J64" i="5"/>
  <x:c r="K64" i="5"/>
  <x:c r="A2" i="10"/>
  <x:c r="C2" i="10"/>
  <x:c r="D2" i="10"/>
  <x:c r="E2" i="10"/>
  <x:c r="F2" i="10"/>
  <x:c r="G2" i="10"/>
  <x:c r="H2" i="10"/>
  <x:c r="A3" i="10"/>
  <x:c r="C3" i="10"/>
  <x:c r="D3" i="10"/>
  <x:c r="E3" i="10"/>
  <x:c r="F3" i="10"/>
  <x:c r="G3" i="10"/>
  <x:c r="H3" i="10"/>
  <x:c r="A4" i="10"/>
  <x:c r="C4" i="10"/>
  <x:c r="D4" i="10"/>
  <x:c r="E4" i="10"/>
  <x:c r="F4" i="10"/>
  <x:c r="G4" i="10"/>
  <x:c r="H4" i="10"/>
  <x:c r="A5" i="10"/>
  <x:c r="C5" i="10"/>
  <x:c r="D5" i="10"/>
  <x:c r="E5" i="10"/>
  <x:c r="F5" i="10"/>
  <x:c r="G5" i="10"/>
  <x:c r="H5" i="10"/>
  <x:c r="A6" i="10"/>
  <x:c r="C6" i="10"/>
  <x:c r="D6" i="10"/>
  <x:c r="E6" i="10"/>
  <x:c r="F6" i="10"/>
  <x:c r="G6" i="10"/>
  <x:c r="H6" i="10"/>
  <x:c r="A7" i="10"/>
  <x:c r="C7" i="10"/>
  <x:c r="D7" i="10"/>
  <x:c r="E7" i="10"/>
  <x:c r="F7" i="10"/>
  <x:c r="G7" i="10"/>
  <x:c r="H7" i="10"/>
  <x:c r="A8" i="10"/>
  <x:c r="C8" i="10"/>
  <x:c r="D8" i="10"/>
  <x:c r="E8" i="10"/>
  <x:c r="F8" i="10"/>
  <x:c r="G8" i="10"/>
  <x:c r="H8" i="10"/>
  <x:c r="A9" i="10"/>
  <x:c r="C9" i="10"/>
  <x:c r="D9" i="10"/>
  <x:c r="E9" i="10"/>
  <x:c r="F9" i="10"/>
  <x:c r="G9" i="10"/>
  <x:c r="H9" i="10"/>
  <x:c r="A10" i="10"/>
  <x:c r="C10" i="10"/>
  <x:c r="D10" i="10"/>
  <x:c r="E10" i="10"/>
  <x:c r="F10" i="10"/>
  <x:c r="G10" i="10"/>
  <x:c r="H10" i="10"/>
  <x:c r="A11" i="10"/>
  <x:c r="C11" i="10"/>
  <x:c r="D11" i="10"/>
  <x:c r="E11" i="10"/>
  <x:c r="F11" i="10"/>
  <x:c r="G11" i="10"/>
  <x:c r="H11" i="10"/>
  <x:c r="A12" i="10"/>
  <x:c r="C12" i="10"/>
  <x:c r="D12" i="10"/>
  <x:c r="E12" i="10"/>
  <x:c r="F12" i="10"/>
  <x:c r="G12" i="10"/>
  <x:c r="H12" i="10"/>
  <x:c r="A13" i="10"/>
  <x:c r="C13" i="10"/>
  <x:c r="D13" i="10"/>
  <x:c r="E13" i="10"/>
  <x:c r="F13" i="10"/>
  <x:c r="G13" i="10"/>
  <x:c r="H13" i="10"/>
  <x:c r="A14" i="10"/>
  <x:c r="C14" i="10"/>
  <x:c r="D14" i="10"/>
  <x:c r="E14" i="10"/>
  <x:c r="F14" i="10"/>
  <x:c r="G14" i="10"/>
  <x:c r="H14" i="10"/>
  <x:c r="A15" i="10"/>
  <x:c r="C15" i="10"/>
  <x:c r="D15" i="10"/>
  <x:c r="E15" i="10"/>
  <x:c r="F15" i="10"/>
  <x:c r="G15" i="10"/>
  <x:c r="H15" i="10"/>
  <x:c r="A16" i="10"/>
  <x:c r="C16" i="10"/>
  <x:c r="D16" i="10"/>
  <x:c r="E16" i="10"/>
  <x:c r="F16" i="10"/>
  <x:c r="G16" i="10"/>
  <x:c r="H16" i="10"/>
  <x:c r="A17" i="10"/>
  <x:c r="C17" i="10"/>
  <x:c r="D17" i="10"/>
  <x:c r="E17" i="10"/>
  <x:c r="F17" i="10"/>
  <x:c r="G17" i="10"/>
  <x:c r="H17" i="10"/>
  <x:c r="A18" i="10"/>
  <x:c r="C18" i="10"/>
  <x:c r="D18" i="10"/>
  <x:c r="E18" i="10"/>
  <x:c r="F18" i="10"/>
  <x:c r="G18" i="10"/>
  <x:c r="H18" i="10"/>
  <x:c r="A19" i="10"/>
  <x:c r="C19" i="10"/>
  <x:c r="D19" i="10"/>
  <x:c r="E19" i="10"/>
  <x:c r="F19" i="10"/>
  <x:c r="G19" i="10"/>
  <x:c r="H19" i="10"/>
  <x:c r="A20" i="10"/>
  <x:c r="C20" i="10"/>
  <x:c r="D20" i="10"/>
  <x:c r="E20" i="10"/>
  <x:c r="F20" i="10"/>
  <x:c r="G20" i="10"/>
  <x:c r="H20" i="10"/>
  <x:c r="A21" i="10"/>
  <x:c r="C21" i="10"/>
  <x:c r="D21" i="10"/>
  <x:c r="E21" i="10"/>
  <x:c r="F21" i="10"/>
  <x:c r="G21" i="10"/>
  <x:c r="H21" i="10"/>
  <x:c r="A22" i="10"/>
  <x:c r="C22" i="10"/>
  <x:c r="D22" i="10"/>
  <x:c r="E22" i="10"/>
  <x:c r="F22" i="10"/>
  <x:c r="G22" i="10"/>
  <x:c r="H22" i="10"/>
  <x:c r="A23" i="10"/>
  <x:c r="C23" i="10"/>
  <x:c r="D23" i="10"/>
  <x:c r="E23" i="10"/>
  <x:c r="F23" i="10"/>
  <x:c r="G23" i="10"/>
  <x:c r="H23" i="10"/>
  <x:c r="A24" i="10"/>
  <x:c r="C24" i="10"/>
  <x:c r="D24" i="10"/>
  <x:c r="E24" i="10"/>
  <x:c r="F24" i="10"/>
  <x:c r="G24" i="10"/>
  <x:c r="H24" i="10"/>
  <x:c r="A25" i="10"/>
  <x:c r="C25" i="10"/>
  <x:c r="D25" i="10"/>
  <x:c r="E25" i="10"/>
  <x:c r="F25" i="10"/>
  <x:c r="G25" i="10"/>
  <x:c r="H25" i="10"/>
  <x:c r="A26" i="10"/>
  <x:c r="C26" i="10"/>
  <x:c r="D26" i="10"/>
  <x:c r="E26" i="10"/>
  <x:c r="F26" i="10"/>
  <x:c r="G26" i="10"/>
  <x:c r="H26" i="10"/>
  <x:c r="H2" i="22"/>
  <x:c r="I2" i="22"/>
  <x:c r="J2" i="22"/>
  <x:c r="K2" i="22"/>
  <x:c r="M2" i="22"/>
  <x:c r="N2" i="22"/>
  <x:c r="O2" i="22"/>
  <x:c r="P2" i="22"/>
  <x:c r="Q2" i="22"/>
  <x:c r="R2" i="22"/>
  <x:c r="S2" i="22"/>
  <x:c r="T2" i="22"/>
  <x:c r="U2" i="22"/>
  <x:c r="W2" i="22"/>
  <x:c r="X2" i="22"/>
  <x:c r="Y2" i="22"/>
  <x:c r="D3" i="22" a="1"/>
  <x:c r="D3" i="22" s="1"/>
  <x:c r="E3" i="22" a="1"/>
  <x:c r="E3" i="22" s="1"/>
  <x:c r="N3" i="22"/>
  <x:c r="O3" i="22"/>
  <x:c r="P3" i="22"/>
  <x:c r="S3" i="22"/>
  <x:c r="T3" i="22"/>
  <x:c r="U3" i="22"/>
  <x:c r="D4" i="22" a="1"/>
  <x:c r="D4" i="22" s="1"/>
  <x:c r="E4" i="22" a="1"/>
  <x:c r="E4" i="22" s="1"/>
  <x:c r="N4" i="22"/>
  <x:c r="O4" i="22"/>
  <x:c r="P4" i="22"/>
  <x:c r="S4" i="22"/>
  <x:c r="T4" i="22"/>
  <x:c r="U4" i="22"/>
  <x:c r="D5" i="22" a="1"/>
  <x:c r="D5" i="22" s="1"/>
  <x:c r="E5" i="22" a="1"/>
  <x:c r="E5" i="22" s="1"/>
  <x:c r="N5" i="22"/>
  <x:c r="O5" i="22"/>
  <x:c r="P5" i="22"/>
  <x:c r="S5" i="22"/>
  <x:c r="T5" i="22"/>
  <x:c r="U5" i="22"/>
  <x:c r="D6" i="22" a="1"/>
  <x:c r="D6" i="22" s="1"/>
  <x:c r="E6" i="22" a="1"/>
  <x:c r="E6" i="22" s="1"/>
  <x:c r="N6" i="22"/>
  <x:c r="O6" i="22"/>
  <x:c r="P6" i="22"/>
  <x:c r="S6" i="22"/>
  <x:c r="T6" i="22"/>
  <x:c r="U6" i="22"/>
  <x:c r="D7" i="22" a="1"/>
  <x:c r="D7" i="22" s="1"/>
  <x:c r="E7" i="22" a="1"/>
  <x:c r="E7" i="22" s="1"/>
  <x:c r="N7" i="22"/>
  <x:c r="O7" i="22"/>
  <x:c r="P7" i="22"/>
  <x:c r="S7" i="22"/>
  <x:c r="T7" i="22"/>
  <x:c r="U7" i="22"/>
  <x:c r="D8" i="22" a="1"/>
  <x:c r="D8" i="22" s="1"/>
  <x:c r="E8" i="22" a="1"/>
  <x:c r="E8" i="22" s="1"/>
  <x:c r="N8" i="22"/>
  <x:c r="O8" i="22"/>
  <x:c r="P8" i="22"/>
  <x:c r="S8" i="22"/>
  <x:c r="T8" i="22"/>
  <x:c r="U8" i="22"/>
  <x:c r="D9" i="22" a="1"/>
  <x:c r="D9" i="22" s="1"/>
  <x:c r="E9" i="22" a="1"/>
  <x:c r="E9" i="22" s="1"/>
  <x:c r="N9" i="22"/>
  <x:c r="O9" i="22"/>
  <x:c r="P9" i="22"/>
  <x:c r="S9" i="22"/>
  <x:c r="T9" i="22"/>
  <x:c r="U9" i="22"/>
  <x:c r="D10" i="22" a="1"/>
  <x:c r="D10" i="22" s="1"/>
  <x:c r="E10" i="22" a="1"/>
  <x:c r="E10" i="22" s="1"/>
  <x:c r="N10" i="22"/>
  <x:c r="O10" i="22"/>
  <x:c r="P10" i="22"/>
  <x:c r="S10" i="22"/>
  <x:c r="T10" i="22"/>
  <x:c r="U10" i="22"/>
  <x:c r="D11" i="22" a="1"/>
  <x:c r="D11" i="22" s="1"/>
  <x:c r="E11" i="22" a="1"/>
  <x:c r="E11" i="22" s="1"/>
  <x:c r="N11" i="22"/>
  <x:c r="O11" i="22"/>
  <x:c r="P11" i="22"/>
  <x:c r="S11" i="22"/>
  <x:c r="T11" i="22"/>
  <x:c r="U11" i="22"/>
  <x:c r="D12" i="22" a="1"/>
  <x:c r="D12" i="22" s="1"/>
  <x:c r="E12" i="22" a="1"/>
  <x:c r="E12" i="22" s="1"/>
  <x:c r="N12" i="22"/>
  <x:c r="O12" i="22"/>
  <x:c r="P12" i="22"/>
  <x:c r="S12" i="22"/>
  <x:c r="T12" i="22"/>
  <x:c r="U12" i="22"/>
  <x:c r="D13" i="22" a="1"/>
  <x:c r="D13" i="22" s="1"/>
  <x:c r="E13" i="22" a="1"/>
  <x:c r="E13" i="22" s="1"/>
  <x:c r="N13" i="22"/>
  <x:c r="O13" i="22"/>
  <x:c r="P13" i="22"/>
  <x:c r="S13" i="22"/>
  <x:c r="T13" i="22"/>
  <x:c r="U13" i="22"/>
  <x:c r="D14" i="22" a="1"/>
  <x:c r="D14" i="22" s="1"/>
  <x:c r="E14" i="22" a="1"/>
  <x:c r="E14" i="22" s="1"/>
  <x:c r="N14" i="22"/>
  <x:c r="O14" i="22"/>
  <x:c r="P14" i="22"/>
  <x:c r="S14" i="22"/>
  <x:c r="T14" i="22"/>
  <x:c r="U14" i="22"/>
  <x:c r="D15" i="22" a="1"/>
  <x:c r="D15" i="22" s="1"/>
  <x:c r="E15" i="22" a="1"/>
  <x:c r="E15" i="22" s="1"/>
  <x:c r="N15" i="22"/>
  <x:c r="O15" i="22"/>
  <x:c r="P15" i="22"/>
  <x:c r="S15" i="22"/>
  <x:c r="T15" i="22"/>
  <x:c r="U15" i="22"/>
  <x:c r="D16" i="22" a="1"/>
  <x:c r="D16" i="22" s="1"/>
  <x:c r="E16" i="22" a="1"/>
  <x:c r="E16" i="22" s="1"/>
  <x:c r="N16" i="22"/>
  <x:c r="O16" i="22"/>
  <x:c r="P16" i="22"/>
  <x:c r="S16" i="22"/>
  <x:c r="T16" i="22"/>
  <x:c r="U16" i="22"/>
  <x:c r="D17" i="22" a="1"/>
  <x:c r="D17" i="22" s="1"/>
  <x:c r="E17" i="22" a="1"/>
  <x:c r="E17" i="22" s="1"/>
  <x:c r="N17" i="22"/>
  <x:c r="O17" i="22"/>
  <x:c r="P17" i="22"/>
  <x:c r="S17" i="22"/>
  <x:c r="T17" i="22"/>
  <x:c r="U17" i="22"/>
  <x:c r="D18" i="22" a="1"/>
  <x:c r="D18" i="22" s="1"/>
  <x:c r="E18" i="22" a="1"/>
  <x:c r="E18" i="22" s="1"/>
  <x:c r="N18" i="22"/>
  <x:c r="O18" i="22"/>
  <x:c r="P18" i="22"/>
  <x:c r="S18" i="22"/>
  <x:c r="T18" i="22"/>
  <x:c r="U18" i="22"/>
  <x:c r="D19" i="22" a="1"/>
  <x:c r="D19" i="22" s="1"/>
  <x:c r="E19" i="22" a="1"/>
  <x:c r="E19" i="22" s="1"/>
  <x:c r="N19" i="22"/>
  <x:c r="O19" i="22"/>
  <x:c r="P19" i="22"/>
  <x:c r="S19" i="22"/>
  <x:c r="T19" i="22"/>
  <x:c r="U19" i="22"/>
  <x:c r="D20" i="22" a="1"/>
  <x:c r="D20" i="22" s="1"/>
  <x:c r="E20" i="22" a="1"/>
  <x:c r="E20" i="22" s="1"/>
  <x:c r="N20" i="22"/>
  <x:c r="O20" i="22"/>
  <x:c r="P20" i="22"/>
  <x:c r="S20" i="22"/>
  <x:c r="T20" i="22"/>
  <x:c r="U20" i="22"/>
  <x:c r="D21" i="22" a="1"/>
  <x:c r="D21" i="22" s="1"/>
  <x:c r="E21" i="22" a="1"/>
  <x:c r="E21" i="22" s="1"/>
  <x:c r="N21" i="22"/>
  <x:c r="O21" i="22"/>
  <x:c r="P21" i="22"/>
  <x:c r="S21" i="22"/>
  <x:c r="T21" i="22"/>
  <x:c r="U21" i="22"/>
  <x:c r="D22" i="22" a="1"/>
  <x:c r="D22" i="22" s="1"/>
  <x:c r="E22" i="22" a="1"/>
  <x:c r="E22" i="22" s="1"/>
  <x:c r="N22" i="22"/>
  <x:c r="O22" i="22"/>
  <x:c r="P22" i="22"/>
  <x:c r="S22" i="22"/>
  <x:c r="T22" i="22"/>
  <x:c r="U22" i="22"/>
  <x:c r="D23" i="22" a="1"/>
  <x:c r="D23" i="22" s="1"/>
  <x:c r="E23" i="22" a="1"/>
  <x:c r="E23" i="22" s="1"/>
  <x:c r="N23" i="22"/>
  <x:c r="O23" i="22"/>
  <x:c r="P23" i="22"/>
  <x:c r="S23" i="22"/>
  <x:c r="T23" i="22"/>
  <x:c r="U23" i="22"/>
  <x:c r="D24" i="22" a="1"/>
  <x:c r="D24" i="22" s="1"/>
  <x:c r="E24" i="22" a="1"/>
  <x:c r="E24" i="22" s="1"/>
  <x:c r="N24" i="22"/>
  <x:c r="O24" i="22"/>
  <x:c r="P24" i="22"/>
  <x:c r="S24" i="22"/>
  <x:c r="T24" i="22"/>
  <x:c r="U24" i="22"/>
  <x:c r="D25" i="22" a="1"/>
  <x:c r="D25" i="22" s="1"/>
  <x:c r="E25" i="22" a="1"/>
  <x:c r="E25" i="22" s="1"/>
  <x:c r="N25" i="22"/>
  <x:c r="O25" i="22"/>
  <x:c r="P25" i="22"/>
  <x:c r="S25" i="22"/>
  <x:c r="T25" i="22"/>
  <x:c r="U25" i="22"/>
  <x:c r="D26" i="22" a="1"/>
  <x:c r="D26" i="22" s="1"/>
  <x:c r="E26" i="22" a="1"/>
  <x:c r="E26" i="22" s="1"/>
  <x:c r="N26" i="22"/>
  <x:c r="O26" i="22"/>
  <x:c r="P26" i="22"/>
  <x:c r="S26" i="22"/>
  <x:c r="T26" i="22"/>
  <x:c r="U26" i="22"/>
  <x:c r="D27" i="22" a="1"/>
  <x:c r="D27" i="22" s="1"/>
  <x:c r="E27" i="22" a="1"/>
  <x:c r="E27" i="22" s="1"/>
  <x:c r="N27" i="22"/>
  <x:c r="O27" i="22"/>
  <x:c r="P27" i="22"/>
  <x:c r="S27" i="22"/>
  <x:c r="T27" i="22"/>
  <x:c r="U27" i="22"/>
  <x:c r="D28" i="22" a="1"/>
  <x:c r="D28" i="22" s="1"/>
  <x:c r="E28" i="22" a="1"/>
  <x:c r="E28" i="22" s="1"/>
  <x:c r="N28" i="22"/>
  <x:c r="O28" i="22"/>
  <x:c r="P28" i="22"/>
  <x:c r="S28" i="22"/>
  <x:c r="T28" i="22"/>
  <x:c r="U28" i="22"/>
  <x:c r="D29" i="22" a="1"/>
  <x:c r="D29" i="22" s="1"/>
  <x:c r="E29" i="22" a="1"/>
  <x:c r="E29" i="22" s="1"/>
  <x:c r="N29" i="22"/>
  <x:c r="O29" i="22"/>
  <x:c r="P29" i="22"/>
  <x:c r="S29" i="22"/>
  <x:c r="T29" i="22"/>
  <x:c r="U29" i="22"/>
  <x:c r="D30" i="22" a="1"/>
  <x:c r="D30" i="22" s="1"/>
  <x:c r="E30" i="22" a="1"/>
  <x:c r="E30" i="22" s="1"/>
  <x:c r="N30" i="22"/>
  <x:c r="O30" i="22"/>
  <x:c r="P30" i="22"/>
  <x:c r="S30" i="22"/>
  <x:c r="T30" i="22"/>
  <x:c r="U30" i="22"/>
  <x:c r="D31" i="22" a="1"/>
  <x:c r="D31" i="22" s="1"/>
  <x:c r="E31" i="22" a="1"/>
  <x:c r="E31" i="22" s="1"/>
  <x:c r="N31" i="22"/>
  <x:c r="O31" i="22"/>
  <x:c r="P31" i="22"/>
  <x:c r="S31" i="22"/>
  <x:c r="T31" i="22"/>
  <x:c r="U31" i="22"/>
  <x:c r="D32" i="22" a="1"/>
  <x:c r="D32" i="22" s="1"/>
  <x:c r="E32" i="22" a="1"/>
  <x:c r="E32" i="22" s="1"/>
  <x:c r="N32" i="22"/>
  <x:c r="O32" i="22"/>
  <x:c r="P32" i="22"/>
  <x:c r="S32" i="22"/>
  <x:c r="T32" i="22"/>
  <x:c r="U32" i="22"/>
  <x:c r="D33" i="22" a="1"/>
  <x:c r="D33" i="22" s="1"/>
  <x:c r="E33" i="22" a="1"/>
  <x:c r="E33" i="22" s="1"/>
  <x:c r="N33" i="22"/>
  <x:c r="O33" i="22"/>
  <x:c r="P33" i="22"/>
  <x:c r="S33" i="22"/>
  <x:c r="T33" i="22"/>
  <x:c r="U33" i="22"/>
  <x:c r="D34" i="22" a="1"/>
  <x:c r="D34" i="22" s="1"/>
  <x:c r="E34" i="22" a="1"/>
  <x:c r="E34" i="22" s="1"/>
  <x:c r="N34" i="22"/>
  <x:c r="O34" i="22"/>
  <x:c r="P34" i="22"/>
  <x:c r="S34" i="22"/>
  <x:c r="T34" i="22"/>
  <x:c r="U34" i="22"/>
  <x:c r="D35" i="22" a="1"/>
  <x:c r="D35" i="22" s="1"/>
  <x:c r="E35" i="22" a="1"/>
  <x:c r="E35" i="22" s="1"/>
  <x:c r="N35" i="22"/>
  <x:c r="O35" i="22"/>
  <x:c r="P35" i="22"/>
  <x:c r="S35" i="22"/>
  <x:c r="T35" i="22"/>
  <x:c r="U35" i="22"/>
  <x:c r="D36" i="22" a="1"/>
  <x:c r="D36" i="22" s="1"/>
  <x:c r="E36" i="22" a="1"/>
  <x:c r="E36" i="22" s="1"/>
  <x:c r="N36" i="22"/>
  <x:c r="O36" i="22"/>
  <x:c r="P36" i="22"/>
  <x:c r="S36" i="22"/>
  <x:c r="T36" i="22"/>
  <x:c r="U36" i="22"/>
  <x:c r="D37" i="22" a="1"/>
  <x:c r="D37" i="22" s="1"/>
  <x:c r="E37" i="22" a="1"/>
  <x:c r="E37" i="22" s="1"/>
  <x:c r="N37" i="22"/>
  <x:c r="O37" i="22"/>
  <x:c r="P37" i="22"/>
  <x:c r="S37" i="22"/>
  <x:c r="T37" i="22"/>
  <x:c r="U37" i="22"/>
  <x:c r="D38" i="22" a="1"/>
  <x:c r="D38" i="22" s="1"/>
  <x:c r="E38" i="22" a="1"/>
  <x:c r="E38" i="22" s="1"/>
  <x:c r="N38" i="22"/>
  <x:c r="O38" i="22"/>
  <x:c r="P38" i="22"/>
  <x:c r="S38" i="22"/>
  <x:c r="T38" i="22"/>
  <x:c r="U38" i="22"/>
  <x:c r="D39" i="22" a="1"/>
  <x:c r="D39" i="22" s="1"/>
  <x:c r="E39" i="22" a="1"/>
  <x:c r="E39" i="22" s="1"/>
  <x:c r="N39" i="22"/>
  <x:c r="O39" i="22"/>
  <x:c r="P39" i="22"/>
  <x:c r="S39" i="22"/>
  <x:c r="T39" i="22"/>
  <x:c r="U39" i="22"/>
  <x:c r="D40" i="22" a="1"/>
  <x:c r="D40" i="22" s="1"/>
  <x:c r="E40" i="22" a="1"/>
  <x:c r="E40" i="22" s="1"/>
  <x:c r="N40" i="22"/>
  <x:c r="O40" i="22"/>
  <x:c r="P40" i="22"/>
  <x:c r="S40" i="22"/>
  <x:c r="T40" i="22"/>
  <x:c r="U40" i="22"/>
  <x:c r="D41" i="22" a="1"/>
  <x:c r="D41" i="22" s="1"/>
  <x:c r="E41" i="22" a="1"/>
  <x:c r="E41" i="22" s="1"/>
  <x:c r="N41" i="22"/>
  <x:c r="O41" i="22"/>
  <x:c r="P41" i="22"/>
  <x:c r="S41" i="22"/>
  <x:c r="T41" i="22"/>
  <x:c r="U41" i="22"/>
  <x:c r="D42" i="22" a="1"/>
  <x:c r="D42" i="22" s="1"/>
  <x:c r="E42" i="22" a="1"/>
  <x:c r="E42" i="22" s="1"/>
  <x:c r="N42" i="22"/>
  <x:c r="O42" i="22"/>
  <x:c r="P42" i="22"/>
  <x:c r="S42" i="22"/>
  <x:c r="T42" i="22"/>
  <x:c r="U42" i="22"/>
  <x:c r="D43" i="22" a="1"/>
  <x:c r="D43" i="22" s="1"/>
  <x:c r="E43" i="22" a="1"/>
  <x:c r="E43" i="22" s="1"/>
  <x:c r="N43" i="22"/>
  <x:c r="O43" i="22"/>
  <x:c r="P43" i="22"/>
  <x:c r="S43" i="22"/>
  <x:c r="T43" i="22"/>
  <x:c r="U43" i="22"/>
  <x:c r="D44" i="22" a="1"/>
  <x:c r="D44" i="22" s="1"/>
  <x:c r="E44" i="22" a="1"/>
  <x:c r="E44" i="22" s="1"/>
  <x:c r="N44" i="22"/>
  <x:c r="O44" i="22"/>
  <x:c r="P44" i="22"/>
  <x:c r="S44" i="22"/>
  <x:c r="T44" i="22"/>
  <x:c r="U44" i="22"/>
  <x:c r="D45" i="22" a="1"/>
  <x:c r="D45" i="22" s="1"/>
  <x:c r="E45" i="22" a="1"/>
  <x:c r="E45" i="22" s="1"/>
  <x:c r="N45" i="22"/>
  <x:c r="O45" i="22"/>
  <x:c r="P45" i="22"/>
  <x:c r="S45" i="22"/>
  <x:c r="T45" i="22"/>
  <x:c r="U45" i="22"/>
  <x:c r="D46" i="22" a="1"/>
  <x:c r="D46" i="22" s="1"/>
  <x:c r="E46" i="22" a="1"/>
  <x:c r="E46" i="22" s="1"/>
  <x:c r="N46" i="22"/>
  <x:c r="O46" i="22"/>
  <x:c r="P46" i="22"/>
  <x:c r="S46" i="22"/>
  <x:c r="T46" i="22"/>
  <x:c r="U46" i="22"/>
  <x:c r="D47" i="22" a="1"/>
  <x:c r="D47" i="22" s="1"/>
  <x:c r="E47" i="22" a="1"/>
  <x:c r="E47" i="22" s="1"/>
  <x:c r="N47" i="22"/>
  <x:c r="O47" i="22"/>
  <x:c r="P47" i="22"/>
  <x:c r="S47" i="22"/>
  <x:c r="T47" i="22"/>
  <x:c r="U47" i="22"/>
  <x:c r="D48" i="22" a="1"/>
  <x:c r="D48" i="22" s="1"/>
  <x:c r="E48" i="22" a="1"/>
  <x:c r="E48" i="22" s="1"/>
  <x:c r="N48" i="22"/>
  <x:c r="O48" i="22"/>
  <x:c r="P48" i="22"/>
  <x:c r="S48" i="22"/>
  <x:c r="T48" i="22"/>
  <x:c r="U48" i="22"/>
  <x:c r="D49" i="22" a="1"/>
  <x:c r="D49" i="22" s="1"/>
  <x:c r="E49" i="22" a="1"/>
  <x:c r="E49" i="22" s="1"/>
  <x:c r="D50" i="22" a="1"/>
  <x:c r="D50" i="22" s="1"/>
  <x:c r="E50" i="22" a="1"/>
  <x:c r="E50" i="22" s="1"/>
  <x:c r="H50" i="22"/>
  <x:c r="I50" i="22"/>
  <x:c r="J50" i="22"/>
  <x:c r="K50" i="22"/>
  <x:c r="M50" i="22"/>
  <x:c r="N50" i="22"/>
  <x:c r="O50" i="22"/>
  <x:c r="P50" i="22"/>
  <x:c r="Q50" i="22"/>
  <x:c r="R50" i="22"/>
  <x:c r="S50" i="22"/>
  <x:c r="T50" i="22"/>
  <x:c r="U50" i="22"/>
  <x:c r="I52" i="22"/>
  <x:c r="J52" i="22"/>
  <x:c r="K52" i="22"/>
  <x:c r="D58" i="22"/>
  <x:c r="D59" i="22"/>
  <x:c r="D60" i="22"/>
  <x:c r="D61" i="22"/>
  <x:c r="D62" i="22"/>
  <x:c r="D63" i="22"/>
  <x:c r="D64" i="22"/>
  <x:c r="D65" i="22"/>
  <x:c r="D66" i="22"/>
  <x:c r="D67" i="22"/>
  <x:c r="D68" i="22"/>
  <x:c r="D69" i="22"/>
  <x:c r="D70" i="22"/>
</x:calcChain>
</file>

<file path=xl/comments1.xml><?xml version="1.0" encoding="utf-8"?>
<x:comments xmlns:x="http://schemas.openxmlformats.org/spreadsheetml/2006/main">
  <x:authors>
    <x:author>Syrine Saada</x:author>
  </x:authors>
  <x:commentList>
    <x:comment ref="Y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 ref="Z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List>
</x:comments>
</file>

<file path=xl/comments2.xml><?xml version="1.0" encoding="utf-8"?>
<x:comments xmlns:x="http://schemas.openxmlformats.org/spreadsheetml/2006/main">
  <x:authors>
    <x:author>Syrine Saada</x:author>
  </x:authors>
  <x:commentList>
    <x:comment ref="Z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 ref="AA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List>
</x: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<x:sst xmlns:x="http://schemas.openxmlformats.org/spreadsheetml/2006/main" count="153" uniqueCount="153">
  <x:si>
    <x:t>SALES REP</x:t>
  </x:si>
  <x:si>
    <x:t>FIRST NAME</x:t>
  </x:si>
  <x:si>
    <x:t>LAST NAME</x:t>
  </x:si>
  <x:si>
    <x:t>PHONE</x:t>
  </x:si>
  <x:si>
    <x:t>CHECK-IN EMAIL</x:t>
  </x:si>
  <x:si>
    <x:t>SECONDARY EMAIL</x:t>
  </x:si>
  <x:si>
    <x:t>PRODUCT NAME</x:t>
  </x:si>
  <x:si>
    <x:t>PURCHASE PRICE</x:t>
  </x:si>
  <x:si>
    <x:t>CC</x:t>
  </x:si>
  <x:si>
    <x:t>ACH/CHECK</x:t>
  </x:si>
  <x:si>
    <x:t>POST-DATED ACH/CHECK</x:t>
  </x:si>
  <x:si>
    <x:t>PAYMENT DETAILS</x:t>
  </x:si>
  <x:si>
    <x:t>ZIP AMOUNT</x:t>
  </x:si>
  <x:si>
    <x:t>TOTAL COLLECTED AT EVENT</x:t>
  </x:si>
  <x:si>
    <x:t>REMAINING BALANCE</x:t>
  </x:si>
  <x:si>
    <x:t>INSTALLMENT LOANS</x:t>
  </x:si>
  <x:si>
    <x:t>0% LINE OF CREDIT</x:t>
  </x:si>
  <x:si>
    <x:t xml:space="preserve">REIMBURSEMENT EXPECTED </x:t>
  </x:si>
  <x:si>
    <x:t>IHF COLLECTED</x:t>
  </x:si>
  <x:si>
    <x:t>IHF FINANCED</x:t>
  </x:si>
  <x:si>
    <x:t>TUITION NOTES AND  BALANCE DETAILS</x:t>
  </x:si>
  <x:si>
    <x:t>HIGH HEAD COUNT</x:t>
  </x:si>
  <x:si>
    <x:t>DPH</x:t>
  </x:si>
  <x:si>
    <x:t>DPHC</x:t>
  </x:si>
  <x:si>
    <x:t>Momentum Class 1</x:t>
  </x:si>
  <x:si>
    <x:t>Momentum Class 2</x:t>
  </x:si>
  <x:si>
    <x:t>*** PLEASE DO NOT EDIT THIS ROW. IF NEW COLUMNS ARE NEEDED, ADD THEM AFTER THE LAST COLUMN. THX. ***</x:t>
  </x:si>
  <x:si>
    <x:t xml:space="preserve"> </x:t>
  </x:si>
  <x:si>
    <x:t>TOTAL SOLD</x:t>
  </x:si>
  <x:si>
    <x:t>ZIP</x:t>
  </x:si>
  <x:si>
    <x:t>TOTAL COLLECTED</x:t>
  </x:si>
  <x:si>
    <x:t>TOTAL REMANING</x:t>
  </x:si>
  <x:si>
    <x:t>REFUNDS</x:t>
  </x:si>
  <x:si>
    <x:t xml:space="preserve">IHF COLLECTED </x:t>
  </x:si>
  <x:si>
    <x:t>COLLECTION RATIO</x:t>
  </x:si>
  <x:si>
    <x:t>Please Record any swaps in the "Pending Sales Tracker" tab and not in the sales tracker tab ( Please type "SWAP" in "Payment details Column for the swapped $ to reflect in the SWAPS column).</x:t>
  </x:si>
  <x:si>
    <x:t>Please DO NOT TYPE OVER COLUMNS D,E N, O, P, S AND T (FORMULAS)/ G, AND H (DATA VALIDATION LIST)</x:t>
  </x:si>
  <x:si>
    <x:t>Please ensure that the exact number of APPOINTMENTS for each sales representative/team leader is added to the performance tab. This is of utmost importance for accurate tracking and evaluation</x:t>
  </x:si>
  <x:si>
    <x:t>Please refer to this list below for Sales Reps (copy and paste as value) in the Sales Rep column (Column A). Please make sure to just include one first and last name per row. Thank you.</x:t>
  </x:si>
  <x:si>
    <x:t>APPOINTMENTS</x:t>
  </x:si>
  <x:si>
    <x:t>ENROLLMENTS</x:t>
  </x:si>
  <x:si>
    <x:t>CLOSE RATIO</x:t>
  </x:si>
  <x:si>
    <x:t>$ PER APPT (DPA)</x:t>
  </x:si>
  <x:si>
    <x:t xml:space="preserve">TOTAL COLLECTED AT EVENT </x:t>
  </x:si>
  <x:si>
    <x:t>$ PER APPT COLLECTED (DPAC)</x:t>
  </x:si>
  <x:si>
    <x:t>SWAP</x:t>
  </x:si>
  <x:si>
    <x:t>TOTAL SWAPS</x:t>
  </x:si>
  <x:si>
    <x:t>Please DO NOT TYPE OVER COLUMNS N, O, P, S AND T (FORMULAS)/ G, AND H (DATA VALIDATION LIST)</x:t>
  </x:si>
  <x:si>
    <x:t>Coach</x:t>
  </x:si>
  <x:si>
    <x:t>First Name</x:t>
  </x:si>
  <x:si>
    <x:t>Last Name</x:t>
  </x:si>
  <x:si>
    <x:t>Class</x:t>
  </x:si>
  <x:si>
    <x:t xml:space="preserve">Couple </x:t>
  </x:si>
  <x:si>
    <x:t>HHC Day 1</x:t>
  </x:si>
  <x:si>
    <x:t>HHC Day 2</x:t>
  </x:si>
  <x:si>
    <x:t>HHC Day 3</x:t>
  </x:si>
  <x:si>
    <x:t>A=</x:t>
  </x:si>
  <x:si>
    <x:t>B=.</x:t>
  </x:si>
  <x:si>
    <x:t>C=</x:t>
  </x:si>
  <x:si>
    <x:t>D=</x:t>
  </x:si>
  <x:si>
    <x:t>Total Apps=</x:t>
  </x:si>
  <x:si>
    <x:t>Total sales=</x:t>
  </x:si>
  <x:si>
    <x:t xml:space="preserve">DNS. </x:t>
  </x:si>
  <x:si>
    <x:t xml:space="preserve">BU. </x:t>
  </x:si>
  <x:si>
    <x:t>Partner First Name</x:t>
  </x:si>
  <x:si>
    <x:t>Partner Last Name</x:t>
  </x:si>
  <x:si>
    <x:t>Partner Email</x:t>
  </x:si>
  <x:si>
    <x:t>Phone Number</x:t>
  </x:si>
  <x:si>
    <x:t>Linked to Buyer</x:t>
  </x:si>
  <x:si>
    <x:t>Misc. Details</x:t>
  </x:si>
  <x:si>
    <x:t>Name</x:t>
  </x:si>
  <x:si>
    <x:t>Phone</x:t>
  </x:si>
  <x:si>
    <x:t>Notes</x:t>
  </x:si>
  <x:si>
    <x:t>Email-TAKE ATTENDANCE HERE</x:t>
  </x:si>
  <x:si>
    <x:t>Secondary Email</x:t>
  </x:si>
  <x:si>
    <x:t>Day 1</x:t>
  </x:si>
  <x:si>
    <x:t>Day 2</x:t>
  </x:si>
  <x:si>
    <x:t>Day 3</x:t>
  </x:si>
  <x:si>
    <x:t>Primary</x:t>
  </x:si>
  <x:si>
    <x:t>Guest Of</x:t>
  </x:si>
  <x:si>
    <x:t>Linda</x:t>
  </x:si>
  <x:si>
    <x:t>Bass</x:t>
  </x:si>
  <x:si>
    <x:t>ldhbass@gmail.com</x:t>
  </x:si>
  <x:si>
    <x:t>(573) 382-4500</x:t>
  </x:si>
  <x:si>
    <x:t>Yes</x:t>
  </x:si>
  <x:si>
    <x:t>Tom</x:t>
  </x:si>
  <x:si>
    <x:t>Bazzell</x:t>
  </x:si>
  <x:si>
    <x:t>roxy_n_tom85@yahoo.com</x:t>
  </x:si>
  <x:si>
    <x:t>(870) 378-2579</x:t>
  </x:si>
  <x:si>
    <x:t>No</x:t>
  </x:si>
  <x:si>
    <x:t>Dwayne</x:t>
  </x:si>
  <x:si>
    <x:t>Bettes</x:t>
  </x:si>
  <x:si>
    <x:t>dwaynebettes@gmail.com</x:t>
  </x:si>
  <x:si>
    <x:t>(316) 650-5375</x:t>
  </x:si>
  <x:si>
    <x:t>Shannon</x:t>
  </x:si>
  <x:si>
    <x:t>bettesrn1@icloud.com</x:t>
  </x:si>
  <x:si>
    <x:t>Amos</x:t>
  </x:si>
  <x:si>
    <x:t>Burdine</x:t>
  </x:si>
  <x:si>
    <x:t>amosburdine@yahoo.com</x:t>
  </x:si>
  <x:si>
    <x:t>(402) 779-5030</x:t>
  </x:si>
  <x:si>
    <x:t>Harold</x:t>
  </x:si>
  <x:si>
    <x:t>Copeland, Jr.</x:t>
  </x:si>
  <x:si>
    <x:t>ashleyferguson140@gmail.com</x:t>
  </x:si>
  <x:si>
    <x:t>(417) 293-2505</x:t>
  </x:si>
  <x:si>
    <x:t>Oleg</x:t>
  </x:si>
  <x:si>
    <x:t>Fardanov</x:t>
  </x:si>
  <x:si>
    <x:t>fardanoleg@gmail.com</x:t>
  </x:si>
  <x:si>
    <x:t>(713) 370-7777</x:t>
  </x:si>
  <x:si>
    <x:t>Bethany</x:t>
  </x:si>
  <x:si>
    <x:t>Garner</x:t>
  </x:si>
  <x:si>
    <x:t>bethanygarner94@yahoo.com</x:t>
  </x:si>
  <x:si>
    <x:t>(314) 374-0740</x:t>
  </x:si>
  <x:si>
    <x:t>C</x:t>
  </x:si>
  <x:si>
    <x:t>H</x:t>
  </x:si>
  <x:si>
    <x:t>carmelita.hui@lifesurge.com</x:t>
  </x:si>
  <x:si>
    <x:t>(941) 800-5270</x:t>
  </x:si>
  <x:si>
    <x:t>Judy</x:t>
  </x:si>
  <x:si>
    <x:t>Heath</x:t>
  </x:si>
  <x:si>
    <x:t>jaheath58@yahoo.com</x:t>
  </x:si>
  <x:si>
    <x:t>(131) 834-99770</x:t>
  </x:si>
  <x:si>
    <x:t>Caeleb</x:t>
  </x:si>
  <x:si>
    <x:t>McKee</x:t>
  </x:si>
  <x:si>
    <x:t>caelebmckee@gmail.com</x:t>
  </x:si>
  <x:si>
    <x:t>(217) 620-4297</x:t>
  </x:si>
  <x:si>
    <x:t>Ryan</x:t>
  </x:si>
  <x:si>
    <x:t>Peck</x:t>
  </x:si>
  <x:si>
    <x:t>rjp1d4@gmail.com</x:t>
  </x:si>
  <x:si>
    <x:t>(314) 920-7501</x:t>
  </x:si>
  <x:si>
    <x:t>Deanna</x:t>
  </x:si>
  <x:si>
    <x:t>dee-0903@hotmail.com</x:t>
  </x:si>
  <x:si>
    <x:t>(314) 723-0230</x:t>
  </x:si>
  <x:si>
    <x:t>Sandee</x:t>
  </x:si>
  <x:si>
    <x:t>Phagan</x:t>
  </x:si>
  <x:si>
    <x:t>skphagan@gmail.com</x:t>
  </x:si>
  <x:si>
    <x:t>(318) 560-6347</x:t>
  </x:si>
  <x:si>
    <x:t>Petr</x:t>
  </x:si>
  <x:si>
    <x:t>Tadzhibayev</x:t>
  </x:si>
  <x:si>
    <x:t>petrtad95@gmail.com</x:t>
  </x:si>
  <x:si>
    <x:t>(573) 999-0638</x:t>
  </x:si>
  <x:si>
    <x:t>Marina</x:t>
  </x:si>
  <x:si>
    <x:t>marinka85@hotmail.com</x:t>
  </x:si>
  <x:si>
    <x:t>(660) 287-6288</x:t>
  </x:si>
  <x:si>
    <x:t>Nicole</x:t>
  </x:si>
  <x:si>
    <x:t>Vicari</x:t>
  </x:si>
  <x:si>
    <x:t>nicolevicari37@gmail.com</x:t>
  </x:si>
  <x:si>
    <x:t>(315) 744-6770</x:t>
  </x:si>
  <x:si>
    <x:t>Eh</x:t>
  </x:si>
  <x:si>
    <x:t>Wah</x:t>
  </x:si>
  <x:si>
    <x:t>ehwahjan2014@gmail.com</x:t>
  </x:si>
  <x:si>
    <x:t>(913) 309-2084</x:t>
  </x:si>
  <x:si>
    <x:t>First</x:t>
  </x:si>
  <x:si>
    <x:t>Last</x:t>
  </x:si>
  <x:si>
    <x:t>Email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</x:si>
</x:sst>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3">
    <x:numFmt numFmtId="43" formatCode="_(* #,##0.00_);_(* \(#,##0.00\);_(* &quot;-&quot;??_);_(@_)"/>
    <x:numFmt numFmtId="164" formatCode="&quot;$&quot;#,##0"/>
    <x:numFmt numFmtId="165" formatCode="&quot;$&quot;#,##0.00"/>
  </x:numFmts>
  <x:fonts count="22">
    <x:font>
      <x:sz val="11"/>
      <x:color rgb="FF000000"/>
      <x:name val="Calibri"/>
      <x:family val="2"/>
    </x:font>
    <x:font>
      <x:b/>
      <x:i/>
      <x:sz val="11"/>
      <x:color theme="1" tint="0.249977111117893"/>
      <x:name val="Calibri"/>
      <x:family val="2"/>
    </x:font>
    <x:font>
      <x:b/>
      <x:i/>
      <x:sz val="11"/>
      <x:color rgb="FFFFFFFF"/>
      <x:name val="Calibri"/>
      <x:family val="2"/>
    </x:font>
    <x:font>
      <x:i/>
      <x:sz val="11"/>
      <x:color rgb="FF000000"/>
      <x:name val="Calibri"/>
      <x:family val="2"/>
    </x:font>
    <x:font>
      <x:i/>
      <x:sz val="11"/>
      <x:color theme="1" tint="0.249977111117893"/>
      <x:name val="Calibri"/>
      <x:family val="2"/>
    </x:font>
    <x:font>
      <x:b/>
      <x:i/>
      <x:sz val="11"/>
      <x:color rgb="FF000000"/>
      <x:name val="Calibri"/>
      <x:family val="2"/>
    </x:font>
    <x:font>
      <x:u/>
      <x:sz val="11"/>
      <x:color theme="10"/>
      <x:name val="Calibri"/>
      <x:family val="2"/>
    </x:font>
    <x:font>
      <x:sz val="11"/>
      <x:color rgb="FFFF0000"/>
      <x:name val="Calibri"/>
      <x:family val="2"/>
    </x:font>
    <x:font>
      <x:b/>
      <x:i/>
      <x:sz val="11"/>
      <x:color theme="0"/>
      <x:name val="Calibri"/>
      <x:family val="2"/>
    </x:font>
    <x:font>
      <x:b/>
      <x:sz val="11"/>
      <x:color rgb="FF444444"/>
      <x:name val="Calibri"/>
      <x:family val="2"/>
      <x:charset val="1"/>
    </x:font>
    <x:font>
      <x:b/>
      <x:i/>
      <x:sz val="11"/>
      <x:color rgb="FF404040"/>
      <x:name val="Calibri"/>
      <x:family val="2"/>
    </x:font>
    <x:font>
      <x:u/>
      <x:sz val="11"/>
      <x:color rgb="FF0000FF"/>
      <x:name val="Calibri"/>
      <x:family val="2"/>
    </x:font>
    <x:font>
      <x:b/>
      <x:sz val="11"/>
      <x:color rgb="FFFFFFFF"/>
      <x:name val="Calibri"/>
      <x:family val="2"/>
    </x:font>
    <x:font>
      <x:b/>
      <x:i/>
      <x:sz val="12"/>
      <x:color rgb="FFFF0000"/>
      <x:name val="Calibri"/>
      <x:family val="2"/>
    </x:font>
    <x:font>
      <x:b/>
      <x:sz val="9"/>
      <x:color rgb="FF000000"/>
      <x:name val="Tahoma"/>
      <x:family val="2"/>
    </x:font>
    <x:font>
      <x:sz val="9"/>
      <x:color rgb="FF000000"/>
      <x:name val="Tahoma"/>
      <x:family val="2"/>
    </x:font>
    <x:font>
      <x:i/>
      <x:sz val="11"/>
      <x:color rgb="FF000000"/>
      <x:name val="Calibri"/>
      <x:family val="2"/>
      <x:charset val="1"/>
    </x:font>
    <x:font>
      <x:sz val="11"/>
      <x:color rgb="FF000000"/>
      <x:name val="Calibri"/>
      <x:family val="2"/>
    </x:font>
    <x:font>
      <x:sz val="8"/>
      <x:name val="Calibri"/>
      <x:family val="2"/>
    </x:font>
    <x:font>
      <x:b/>
      <x:vertAlign val="baseline"/>
      <x:sz val="11"/>
      <x:color rgb="FF000000"/>
      <x:name val="Calibri"/>
      <x:family val="2"/>
    </x:font>
    <x:font>
      <x:vertAlign val="baseline"/>
      <x:sz val="13"/>
      <x:color rgb="FF000000"/>
      <x:name val="Calibri"/>
      <x:family val="2"/>
    </x:font>
    <x:font>
      <x:b/>
      <x:vertAlign val="baseline"/>
      <x:sz val="16"/>
      <x:color rgb="FF000000"/>
      <x:name val="Calibri"/>
      <x:family val="2"/>
    </x:font>
  </x:fonts>
  <x:fills count="24">
    <x:fill>
      <x:patternFill patternType="none"/>
    </x:fill>
    <x:fill>
      <x:patternFill patternType="gray125"/>
    </x:fill>
    <x:fill>
      <x:patternFill patternType="solid">
        <x:fgColor rgb="FF333F4F"/>
      </x:patternFill>
    </x:fill>
    <x:fill>
      <x:patternFill patternType="solid">
        <x:fgColor rgb="FFA9D08E"/>
      </x:patternFill>
    </x:fill>
    <x:fill>
      <x:patternFill patternType="solid">
        <x:fgColor rgb="FFACB9CA"/>
      </x:patternFill>
    </x:fill>
    <x:fill>
      <x:patternFill patternType="solid">
        <x:fgColor theme="0"/>
        <x:bgColor indexed="64"/>
      </x:patternFill>
    </x:fill>
    <x:fill>
      <x:patternFill patternType="solid">
        <x:fgColor rgb="FFE2EFDA"/>
        <x:bgColor indexed="64"/>
      </x:patternFill>
    </x:fill>
    <x:fill>
      <x:patternFill patternType="solid">
        <x:fgColor theme="3" tint="-0.499984740745262"/>
        <x:bgColor indexed="64"/>
      </x:patternFill>
    </x:fill>
    <x:fill>
      <x:patternFill patternType="solid">
        <x:fgColor rgb="FFFFFFFF"/>
        <x:bgColor rgb="FF000000"/>
      </x:patternFill>
    </x:fill>
    <x:fill>
      <x:patternFill patternType="solid">
        <x:fgColor theme="9" tint="0.79998168889431442"/>
        <x:bgColor rgb="FF000000"/>
      </x:patternFill>
    </x:fill>
    <x:fill>
      <x:patternFill patternType="solid">
        <x:fgColor rgb="FFFFFF00"/>
        <x:bgColor rgb="FF000000"/>
      </x:patternFill>
    </x:fill>
    <x:fill>
      <x:patternFill patternType="solid">
        <x:fgColor rgb="FFB4C6E7"/>
        <x:bgColor rgb="FF000000"/>
      </x:patternFill>
    </x:fill>
    <x:fill>
      <x:patternFill patternType="solid">
        <x:fgColor rgb="FF92D050"/>
        <x:bgColor rgb="FF000000"/>
      </x:patternFill>
    </x:fill>
    <x:fill>
      <x:patternFill patternType="solid">
        <x:fgColor rgb="FF94F7ED"/>
        <x:bgColor rgb="FF000000"/>
      </x:patternFill>
    </x:fill>
    <x:fill>
      <x:patternFill patternType="solid">
        <x:fgColor theme="9" tint="0.59999389629810485"/>
        <x:bgColor indexed="64"/>
      </x:patternFill>
    </x:fill>
    <x:fill>
      <x:patternFill patternType="solid">
        <x:fgColor rgb="FF333F48"/>
        <x:bgColor rgb="FF000000"/>
      </x:patternFill>
    </x:fill>
    <x:fill>
      <x:patternFill patternType="solid">
        <x:fgColor rgb="FFFF0000"/>
        <x:bgColor indexed="64"/>
      </x:patternFill>
    </x:fill>
    <x:fill>
      <x:patternFill patternType="solid">
        <x:fgColor theme="8" tint="-0.249977111117893"/>
        <x:bgColor indexed="64"/>
      </x:patternFill>
    </x:fill>
    <x:fill>
      <x:patternFill patternType="solid">
        <x:fgColor theme="9" tint="0.79998168889431442"/>
        <x:bgColor indexed="64"/>
      </x:patternFill>
    </x:fill>
    <x:fill>
      <x:patternFill patternType="solid">
        <x:fgColor rgb="FFA9D08E"/>
        <x:bgColor indexed="64"/>
      </x:patternFill>
    </x:fill>
    <x:fill>
      <x:patternFill patternType="solid">
        <x:fgColor theme="9" tint="-0.249977111117893"/>
        <x:bgColor indexed="64"/>
      </x:patternFill>
    </x:fill>
    <x:fill>
      <x:patternFill patternType="solid">
        <x:fgColor rgb="FF00B0F0"/>
        <x:bgColor indexed="64"/>
      </x:patternFill>
    </x:fill>
    <x:fill>
      <x:patternFill patternType="solid">
        <x:fgColor theme="8" tint="0.39997558519241921"/>
        <x:bgColor indexed="64"/>
      </x:patternFill>
    </x:fill>
    <x:fill>
      <x:patternFill patternType="solid">
        <x:fgColor rgb="FFD3D3D3"/>
      </x:patternFill>
    </x:fill>
  </x:fills>
  <x:borders count="27">
    <x:border>
      <x:left/>
      <x:right/>
      <x:top/>
      <x:bottom/>
      <x:diagonal/>
    </x:border>
    <x:border>
      <x:left style="thin">
        <x:color rgb="FF000000"/>
      </x:left>
      <x:right style="thin">
        <x:color rgb="FF000000"/>
      </x:right>
      <x:top style="thin">
        <x:color rgb="FF000000"/>
      </x:top>
      <x:bottom style="thin">
        <x:color rgb="FF000000"/>
      </x:bottom>
      <x:diagonal/>
    </x:border>
    <x:border>
      <x:left style="thin">
        <x:color indexed="64"/>
      </x:left>
      <x:right style="thin">
        <x:color indexed="64"/>
      </x:right>
      <x:top style="thin">
        <x:color indexed="64"/>
      </x:top>
      <x:bottom style="thin">
        <x:color indexed="64"/>
      </x:bottom>
      <x:diagonal/>
    </x:border>
    <x:border>
      <x:left style="medium">
        <x:color rgb="FF000000"/>
      </x:left>
      <x:right/>
      <x:top style="medium">
        <x:color rgb="FF000000"/>
      </x:top>
      <x:bottom/>
      <x:diagonal/>
    </x:border>
    <x:border>
      <x:left/>
      <x:right/>
      <x:top style="medium">
        <x:color rgb="FF000000"/>
      </x:top>
      <x:bottom/>
      <x:diagonal/>
    </x:border>
    <x:border>
      <x:left/>
      <x:right style="medium">
        <x:color rgb="FF000000"/>
      </x:right>
      <x:top style="medium">
        <x:color rgb="FF000000"/>
      </x:top>
      <x:bottom/>
      <x:diagonal/>
    </x:border>
    <x:border>
      <x:left style="thin">
        <x:color rgb="FF000000"/>
      </x:left>
      <x:right style="thin">
        <x:color rgb="FF000000"/>
      </x:right>
      <x:top/>
      <x:bottom style="thin">
        <x:color rgb="FF000000"/>
      </x:bottom>
      <x:diagonal/>
    </x:border>
    <x:border>
      <x:left/>
      <x:right/>
      <x:top style="thin">
        <x:color rgb="FF000000"/>
      </x:top>
      <x:bottom/>
      <x:diagonal/>
    </x:border>
    <x:border>
      <x:left style="thin">
        <x:color rgb="FF000000"/>
      </x:left>
      <x:right/>
      <x:top/>
      <x:bottom style="thin">
        <x:color rgb="FF000000"/>
      </x:bottom>
      <x:diagonal/>
    </x:border>
    <x:border>
      <x:left/>
      <x:right style="thin">
        <x:color rgb="FF000000"/>
      </x:right>
      <x:top/>
      <x:bottom style="thin">
        <x:color rgb="FF000000"/>
      </x:bottom>
      <x:diagonal/>
    </x:border>
    <x:border>
      <x:left style="thin">
        <x:color theme="1"/>
      </x:left>
      <x:right style="thin">
        <x:color theme="1"/>
      </x:right>
      <x:top style="thin">
        <x:color theme="1"/>
      </x:top>
      <x:bottom style="thin">
        <x:color theme="1"/>
      </x:bottom>
      <x:diagonal/>
    </x:border>
    <x:border>
      <x:left style="medium">
        <x:color rgb="FF000000"/>
      </x:left>
      <x:right style="medium">
        <x:color rgb="FF000000"/>
      </x:right>
      <x:top style="medium">
        <x:color rgb="FF000000"/>
      </x:top>
      <x:bottom/>
      <x:diagonal/>
    </x:border>
    <x:border>
      <x:left style="medium">
        <x:color rgb="FFCCCCCC"/>
      </x:left>
      <x:right style="medium">
        <x:color rgb="FF000000"/>
      </x:right>
      <x:top style="medium">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style="thin">
        <x:color rgb="FF000000"/>
      </x:bottom>
      <x:diagonal/>
    </x:border>
    <x:border>
      <x:left/>
      <x:right/>
      <x:top/>
      <x:bottom style="thin">
        <x:color rgb="FF000000"/>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style="thin">
        <x:color rgb="FF000000"/>
      </x:right>
      <x:top style="thin">
        <x:color rgb="FF000000"/>
      </x:top>
      <x:bottom style="thin">
        <x:color rgb="FF000000"/>
      </x:bottom>
      <x:diagonal/>
    </x:border>
    <x:border>
      <x:left/>
      <x:right style="thin">
        <x:color rgb="FF000000"/>
      </x:right>
      <x:top style="thin">
        <x:color rgb="FF000000"/>
      </x:top>
      <x:bottom/>
      <x:diagonal/>
    </x:border>
    <x:border>
      <x:left style="thin">
        <x:color indexed="64"/>
      </x:left>
      <x:right style="thin">
        <x:color indexed="64"/>
      </x:right>
      <x:top style="thin">
        <x:color indexed="64"/>
      </x:top>
      <x:bottom/>
      <x:diagonal/>
    </x:border>
    <x:border>
      <x:left style="thin">
        <x:color indexed="64"/>
      </x:left>
      <x:right style="thin">
        <x:color indexed="64"/>
      </x:right>
      <x:top/>
      <x:bottom style="thin">
        <x:color indexed="64"/>
      </x:bottom>
      <x:diagonal/>
    </x:border>
    <x:border>
      <x:left style="thin">
        <x:color rgb="FF000000"/>
      </x:left>
      <x:right style="thin">
        <x:color rgb="FF000000"/>
      </x:right>
      <x:top/>
      <x:bottom/>
      <x:diagonal/>
    </x:border>
    <x:border>
      <x:left/>
      <x:right style="thin">
        <x:color rgb="FF000000"/>
      </x:right>
      <x:top/>
      <x:bottom/>
      <x:diagonal/>
    </x:border>
    <x:border diagonalUp="0" diagonalDown="0">
      <x:left style="medium">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medium">
        <x:color rgb="FF000000"/>
      </x:right>
      <x:top style="medium">
        <x:color rgb="FF000000"/>
      </x:top>
      <x:bottom style="medium">
        <x:color rgb="FF000000"/>
      </x:bottom>
      <x:diagonal style="none">
        <x:color rgb="FF000000"/>
      </x:diagonal>
    </x:border>
  </x:borders>
  <x:cellStyleXfs count="118">
    <x:xf numFmtId="0" fontId="0" fillId="0" borderId="0" applyBorder="0"/>
    <x:xf numFmtId="0" fontId="6" fillId="0" borderId="0" applyNumberFormat="0" applyFill="0" applyBorder="0" applyAlignment="0" applyProtection="0"/>
    <x:xf numFmtId="43" fontId="17" fillId="0" borderId="0" applyFont="0" applyFill="0" applyBorder="0" applyAlignment="0" applyProtection="0"/>
    <x:xf numFmtId="0" fontId="3" fillId="0" borderId="0" applyNumberFormat="1" applyFill="1" applyBorder="0" applyAlignment="1" applyProtection="1">
      <x:protection locked="1" hidden="0"/>
    </x:xf>
    <x:xf numFmtId="0" fontId="3" fillId="5" borderId="0" applyNumberFormat="1" applyFill="0" applyBorder="0" applyAlignment="1" applyProtection="1">
      <x:protection locked="1" hidden="0"/>
    </x:xf>
    <x:xf numFmtId="1" fontId="3" fillId="0" borderId="0" applyNumberFormat="1" applyFill="1" applyBorder="0" applyAlignment="1" applyProtection="1">
      <x:protection locked="1" hidden="0"/>
    </x:xf>
    <x:xf numFmtId="0" fontId="4" fillId="5" borderId="0" applyNumberFormat="1" applyFill="0" applyBorder="0" applyAlignment="1" applyProtection="1">
      <x:protection locked="1" hidden="0"/>
    </x:xf>
    <x:xf numFmtId="0" fontId="8" fillId="7" borderId="3" applyNumberFormat="1" applyFill="0" applyBorder="1" applyAlignment="1" applyProtection="1">
      <x:protection locked="1" hidden="0"/>
    </x:xf>
    <x:xf numFmtId="0" fontId="2" fillId="2" borderId="4" applyNumberFormat="1" applyFill="0" applyBorder="1" applyAlignment="1" applyProtection="1">
      <x:protection locked="1" hidden="0"/>
    </x:xf>
    <x:xf numFmtId="1" fontId="2" fillId="16" borderId="4" applyNumberFormat="1" applyFill="0" applyBorder="1" applyAlignment="1" applyProtection="1">
      <x:protection locked="1" hidden="0"/>
    </x:xf>
    <x:xf numFmtId="0" fontId="2" fillId="16" borderId="4" applyNumberFormat="1" applyFill="0" applyBorder="1" applyAlignment="1" applyProtection="1">
      <x:protection locked="1" hidden="0"/>
    </x:xf>
    <x:xf numFmtId="0" fontId="2" fillId="16" borderId="2" applyNumberFormat="1" applyFill="0" applyBorder="1" applyAlignment="1" applyProtection="1">
      <x:protection locked="1" hidden="0"/>
    </x:xf>
    <x:xf numFmtId="0" fontId="2" fillId="2" borderId="5" applyNumberFormat="1" applyFill="0" applyBorder="1" applyAlignment="1" applyProtection="1">
      <x:protection locked="1" hidden="0"/>
    </x:xf>
    <x:xf numFmtId="0" fontId="12" fillId="15" borderId="1" applyNumberFormat="1" applyFill="0" applyBorder="1" applyAlignment="1" applyProtection="1">
      <x:protection locked="1" hidden="0"/>
    </x:xf>
    <x:xf numFmtId="0" fontId="2" fillId="15" borderId="1" applyNumberFormat="1" applyFill="0" applyBorder="1" applyAlignment="1" applyProtection="1">
      <x:protection locked="1" hidden="0"/>
    </x:xf>
    <x:xf numFmtId="0" fontId="9" fillId="0" borderId="15" applyNumberFormat="1" applyFill="1" applyBorder="1" applyAlignment="1" applyProtection="1">
      <x:protection locked="1" hidden="0"/>
    </x:xf>
    <x:xf numFmtId="0" fontId="10" fillId="8" borderId="2" applyNumberFormat="1" applyFill="0" applyBorder="1" applyAlignment="1" applyProtection="1">
      <x:protection locked="1" hidden="0"/>
    </x:xf>
    <x:xf numFmtId="1" fontId="10" fillId="8" borderId="2" applyNumberFormat="1" applyFill="0" applyBorder="1" applyAlignment="1" applyProtection="1">
      <x:protection locked="1" hidden="0"/>
    </x:xf>
    <x:xf numFmtId="0" fontId="10" fillId="8" borderId="20" applyNumberFormat="1" applyFill="0" applyBorder="1" applyAlignment="1" applyProtection="1">
      <x:protection locked="1" hidden="0"/>
    </x:xf>
    <x:xf numFmtId="164" fontId="1" fillId="5" borderId="2" applyNumberFormat="1" applyFill="0" applyBorder="1" applyAlignment="1" applyProtection="1">
      <x:protection locked="1" hidden="0"/>
    </x:xf>
    <x:xf numFmtId="0" fontId="1" fillId="5" borderId="17" applyNumberFormat="1" applyFill="0" applyBorder="1" applyAlignment="1" applyProtection="1">
      <x:protection locked="1" hidden="0"/>
    </x:xf>
    <x:xf numFmtId="164" fontId="1" fillId="5" borderId="16" applyNumberFormat="1" applyFill="0" applyBorder="1" applyAlignment="1" applyProtection="1">
      <x:protection locked="1" hidden="0"/>
    </x:xf>
    <x:xf numFmtId="164" fontId="1" fillId="5" borderId="17" applyNumberFormat="1" applyFill="0" applyBorder="1" applyAlignment="1" applyProtection="1">
      <x:protection locked="1" hidden="0"/>
    </x:xf>
    <x:xf numFmtId="0" fontId="1" fillId="5" borderId="2" applyNumberFormat="1" applyFill="0" applyBorder="1" applyAlignment="1" applyProtection="1">
      <x:protection locked="1" hidden="0"/>
    </x:xf>
    <x:xf numFmtId="4" fontId="1" fillId="5" borderId="2" applyNumberFormat="1" applyFill="0" applyBorder="1" applyAlignment="1" applyProtection="1">
      <x:protection locked="1" hidden="0"/>
    </x:xf>
    <x:xf numFmtId="43" fontId="1" fillId="5" borderId="2" applyNumberFormat="1" applyFill="0" applyBorder="1" applyAlignment="1" applyProtection="1">
      <x:protection locked="1" hidden="0"/>
    </x:xf>
    <x:xf numFmtId="0" fontId="4" fillId="0" borderId="0" applyNumberFormat="1" applyFill="1" applyBorder="0" applyAlignment="1" applyProtection="1">
      <x:protection locked="1" hidden="0"/>
    </x:xf>
    <x:xf numFmtId="0" fontId="3" fillId="9" borderId="2" applyNumberFormat="1" applyFill="0" applyBorder="1" applyAlignment="1" applyProtection="1">
      <x:protection locked="1" hidden="0"/>
    </x:xf>
    <x:xf numFmtId="0" fontId="3" fillId="3" borderId="8" applyNumberFormat="1" applyFill="0" applyBorder="1" applyAlignment="1" applyProtection="1">
      <x:protection locked="1" hidden="0"/>
    </x:xf>
    <x:xf numFmtId="0" fontId="3" fillId="3" borderId="2" applyNumberFormat="1" applyFill="0" applyBorder="1" applyAlignment="1" applyProtection="1">
      <x:protection locked="1" hidden="0"/>
    </x:xf>
    <x:xf numFmtId="1" fontId="3" fillId="3" borderId="16" applyNumberFormat="1" applyFill="0" applyBorder="1" applyAlignment="1" applyProtection="1">
      <x:protection locked="1" hidden="0"/>
    </x:xf>
    <x:xf numFmtId="0" fontId="6" fillId="3" borderId="1" applyNumberFormat="1" applyFill="0" applyBorder="1" applyAlignment="1" applyProtection="1">
      <x:protection locked="1" hidden="0"/>
    </x:xf>
    <x:xf numFmtId="0" fontId="3" fillId="3" borderId="23" applyNumberFormat="1" applyFill="0" applyBorder="1" applyAlignment="1" applyProtection="1">
      <x:protection locked="1" hidden="0"/>
    </x:xf>
    <x:xf numFmtId="0" fontId="3" fillId="4" borderId="8" applyNumberFormat="1" applyFill="0" applyBorder="1" applyAlignment="1" applyProtection="1">
      <x:protection locked="1" hidden="0"/>
    </x:xf>
    <x:xf numFmtId="164" fontId="3" fillId="3" borderId="2" applyNumberFormat="1" applyFill="0" applyBorder="1" applyAlignment="1" applyProtection="1">
      <x:protection locked="1" hidden="0"/>
    </x:xf>
    <x:xf numFmtId="164" fontId="3" fillId="3" borderId="9" applyNumberFormat="1" applyFill="0" applyBorder="1" applyAlignment="1" applyProtection="1">
      <x:protection locked="1" hidden="0"/>
    </x:xf>
    <x:xf numFmtId="164" fontId="3" fillId="3" borderId="6" applyNumberFormat="1" applyFill="0" applyBorder="1" applyAlignment="1" applyProtection="1">
      <x:protection locked="1" hidden="0"/>
    </x:xf>
    <x:xf numFmtId="164" fontId="3" fillId="3" borderId="8" applyNumberFormat="1" applyFill="0" applyBorder="1" applyAlignment="1" applyProtection="1">
      <x:protection locked="1" hidden="0"/>
    </x:xf>
    <x:xf numFmtId="164" fontId="1" fillId="3" borderId="2" applyNumberFormat="1" applyFill="0" applyBorder="1" applyAlignment="1" applyProtection="1">
      <x:protection locked="1" hidden="0"/>
    </x:xf>
    <x:xf numFmtId="0" fontId="3" fillId="6" borderId="0" applyNumberFormat="1" applyFill="0" applyBorder="0" applyAlignment="1" applyProtection="1">
      <x:protection locked="1" hidden="0"/>
    </x:xf>
    <x:xf numFmtId="0" fontId="0" fillId="3" borderId="1" applyNumberFormat="1" applyFill="0" applyBorder="1" applyAlignment="1" applyProtection="1">
      <x:protection locked="1" hidden="0"/>
    </x:xf>
    <x:xf numFmtId="0" fontId="3" fillId="3" borderId="1" applyNumberFormat="1" applyFill="0" applyBorder="1" applyAlignment="1" applyProtection="1">
      <x:protection locked="1" hidden="0"/>
    </x:xf>
    <x:xf numFmtId="0" fontId="3" fillId="3" borderId="20" applyNumberFormat="1" applyFill="0" applyBorder="1" applyAlignment="1" applyProtection="1">
      <x:protection locked="1" hidden="0"/>
    </x:xf>
    <x:xf numFmtId="0" fontId="6" fillId="3" borderId="9" applyNumberFormat="1" applyFill="0" applyBorder="1" applyAlignment="1" applyProtection="1">
      <x:protection locked="1" hidden="0"/>
    </x:xf>
    <x:xf numFmtId="0" fontId="11" fillId="3" borderId="9" applyNumberFormat="1" applyFill="0" applyBorder="1" applyAlignment="1" applyProtection="1">
      <x:protection locked="1" hidden="0"/>
    </x:xf>
    <x:xf numFmtId="0" fontId="3" fillId="3" borderId="9" applyNumberFormat="1" applyFill="0" applyBorder="1" applyAlignment="1" applyProtection="1">
      <x:protection locked="1" hidden="0"/>
    </x:xf>
    <x:xf numFmtId="0" fontId="3" fillId="3" borderId="6" applyNumberFormat="1" applyFill="0" applyBorder="1" applyAlignment="1" applyProtection="1">
      <x:protection locked="1" hidden="0"/>
    </x:xf>
    <x:xf numFmtId="0" fontId="3" fillId="3" borderId="18" applyNumberFormat="1" applyFill="0" applyBorder="1" applyAlignment="1" applyProtection="1">
      <x:protection locked="1" hidden="0"/>
    </x:xf>
    <x:xf numFmtId="164" fontId="3" fillId="3" borderId="18" applyNumberFormat="1" applyFill="0" applyBorder="1" applyAlignment="1" applyProtection="1">
      <x:protection locked="1" hidden="0"/>
    </x:xf>
    <x:xf numFmtId="164" fontId="3" fillId="3" borderId="1" applyNumberFormat="1" applyFill="0" applyBorder="1" applyAlignment="1" applyProtection="1">
      <x:protection locked="1" hidden="0"/>
    </x:xf>
    <x:xf numFmtId="0" fontId="6" fillId="3" borderId="18" applyNumberFormat="1" applyFill="0" applyBorder="1" applyAlignment="1" applyProtection="1">
      <x:protection locked="1" hidden="0"/>
    </x:xf>
    <x:xf numFmtId="0" fontId="3" fillId="3" borderId="19" applyNumberFormat="1" applyFill="0" applyBorder="1" applyAlignment="1" applyProtection="1">
      <x:protection locked="1" hidden="0"/>
    </x:xf>
    <x:xf numFmtId="164" fontId="3" fillId="3" borderId="19" applyNumberFormat="1" applyFill="0" applyBorder="1" applyAlignment="1" applyProtection="1">
      <x:protection locked="1" hidden="0"/>
    </x:xf>
    <x:xf numFmtId="164" fontId="3" fillId="3" borderId="22" applyNumberFormat="1" applyFill="0" applyBorder="1" applyAlignment="1" applyProtection="1">
      <x:protection locked="1" hidden="0"/>
    </x:xf>
    <x:xf numFmtId="0" fontId="3" fillId="3" borderId="14" applyNumberFormat="1" applyFill="0" applyBorder="1" applyAlignment="1" applyProtection="1">
      <x:protection locked="1" hidden="0"/>
    </x:xf>
    <x:xf numFmtId="0" fontId="3" fillId="3" borderId="21" applyNumberFormat="1" applyFill="0" applyBorder="1" applyAlignment="1" applyProtection="1">
      <x:protection locked="1" hidden="0"/>
    </x:xf>
    <x:xf numFmtId="0" fontId="0" fillId="3" borderId="0" applyNumberFormat="1" applyFill="0" applyBorder="0" applyAlignment="1" applyProtection="1">
      <x:protection locked="1" hidden="0"/>
    </x:xf>
    <x:xf numFmtId="0" fontId="3" fillId="9" borderId="1" applyNumberFormat="1" applyFill="0" applyBorder="1" applyAlignment="1" applyProtection="1">
      <x:protection locked="1" hidden="0"/>
    </x:xf>
    <x:xf numFmtId="0" fontId="3" fillId="9" borderId="6" applyNumberFormat="1" applyFill="0" applyBorder="1" applyAlignment="1" applyProtection="1">
      <x:protection locked="1" hidden="0"/>
    </x:xf>
    <x:xf numFmtId="0" fontId="5" fillId="12" borderId="6" applyNumberFormat="1" applyFill="0" applyBorder="1" applyAlignment="1" applyProtection="1">
      <x:protection locked="1" hidden="0"/>
    </x:xf>
    <x:xf numFmtId="0" fontId="5" fillId="12" borderId="1" applyNumberFormat="1" applyFill="0" applyBorder="1" applyAlignment="1" applyProtection="1">
      <x:protection locked="1" hidden="0"/>
    </x:xf>
    <x:xf numFmtId="0" fontId="3" fillId="10" borderId="13" applyNumberFormat="1" applyFill="0" applyBorder="1" applyAlignment="1" applyProtection="1">
      <x:protection locked="1" hidden="0"/>
    </x:xf>
    <x:xf numFmtId="0" fontId="5" fillId="12" borderId="14" applyNumberFormat="1" applyFill="0" applyBorder="1" applyAlignment="1" applyProtection="1">
      <x:protection locked="1" hidden="0"/>
    </x:xf>
    <x:xf numFmtId="0" fontId="5" fillId="12" borderId="2" applyNumberFormat="1" applyFill="0" applyBorder="1" applyAlignment="1" applyProtection="1">
      <x:protection locked="1" hidden="0"/>
    </x:xf>
    <x:xf numFmtId="0" fontId="5" fillId="12" borderId="18" applyNumberFormat="1" applyFill="0" applyBorder="1" applyAlignment="1" applyProtection="1">
      <x:protection locked="1" hidden="0"/>
    </x:xf>
    <x:xf numFmtId="0" fontId="3" fillId="3" borderId="0" applyNumberFormat="1" applyFill="0" applyBorder="0" applyAlignment="1" applyProtection="1">
      <x:protection locked="1" hidden="0"/>
    </x:xf>
    <x:xf numFmtId="4" fontId="3" fillId="10" borderId="1" applyNumberFormat="1" applyFill="0" applyBorder="1" applyAlignment="1" applyProtection="1">
      <x:protection locked="1" hidden="0"/>
    </x:xf>
    <x:xf numFmtId="4" fontId="3" fillId="10" borderId="6" applyNumberFormat="1" applyFill="0" applyBorder="1" applyAlignment="1" applyProtection="1">
      <x:protection locked="1" hidden="0"/>
    </x:xf>
    <x:xf numFmtId="0" fontId="3" fillId="10" borderId="6" applyNumberFormat="1" applyFill="0" applyBorder="1" applyAlignment="1" applyProtection="1">
      <x:protection locked="1" hidden="0"/>
    </x:xf>
    <x:xf numFmtId="4" fontId="3" fillId="10" borderId="14" applyNumberFormat="1" applyFill="0" applyBorder="1" applyAlignment="1" applyProtection="1">
      <x:protection locked="1" hidden="0"/>
    </x:xf>
    <x:xf numFmtId="4" fontId="3" fillId="10" borderId="2" applyNumberFormat="1" applyFill="0" applyBorder="1" applyAlignment="1" applyProtection="1">
      <x:protection locked="1" hidden="0"/>
    </x:xf>
    <x:xf numFmtId="4" fontId="3" fillId="10" borderId="18" applyNumberFormat="1" applyFill="0" applyBorder="1" applyAlignment="1" applyProtection="1">
      <x:protection locked="1" hidden="0"/>
    </x:xf>
    <x:xf numFmtId="1" fontId="0" fillId="0" borderId="0" applyNumberFormat="1" applyFill="1" applyBorder="0" applyAlignment="1" applyProtection="1">
      <x:protection locked="1" hidden="0"/>
    </x:xf>
    <x:xf numFmtId="0" fontId="5" fillId="11" borderId="0" applyNumberFormat="1" applyFill="0" applyBorder="0" applyAlignment="1" applyProtection="1">
      <x:protection locked="1" hidden="0"/>
    </x:xf>
    <x:xf numFmtId="0" fontId="5" fillId="11" borderId="7" applyNumberFormat="1" applyFill="0" applyBorder="1" applyAlignment="1" applyProtection="1">
      <x:protection locked="1" hidden="0"/>
    </x:xf>
    <x:xf numFmtId="0" fontId="3" fillId="10" borderId="0" applyNumberFormat="1" applyFill="0" applyBorder="0" applyAlignment="1" applyProtection="1">
      <x:protection locked="1" hidden="0"/>
    </x:xf>
    <x:xf numFmtId="4" fontId="3" fillId="13" borderId="0" applyNumberFormat="1" applyFill="0" applyBorder="0" applyAlignment="1" applyProtection="1">
      <x:protection locked="1" hidden="0"/>
    </x:xf>
    <x:xf numFmtId="10" fontId="3" fillId="13" borderId="0" applyNumberFormat="1" applyFill="0" applyBorder="0" applyAlignment="1" applyProtection="1">
      <x:protection locked="1" hidden="0"/>
    </x:xf>
    <x:xf numFmtId="1" fontId="13" fillId="0" borderId="0" applyNumberFormat="1" applyFill="1" applyBorder="0" applyAlignment="1" applyProtection="1">
      <x:protection locked="1" hidden="0"/>
    </x:xf>
    <x:xf numFmtId="1" fontId="3" fillId="9" borderId="2" applyNumberFormat="1" applyFill="0" applyBorder="1" applyAlignment="1" applyProtection="1">
      <x:protection locked="1" hidden="0"/>
    </x:xf>
    <x:xf numFmtId="0" fontId="3" fillId="0" borderId="0" applyNumberFormat="1" applyFill="1" applyBorder="0" applyAlignment="1" applyProtection="1">
      <x:protection locked="0" hidden="0"/>
    </x:xf>
    <x:xf numFmtId="0" fontId="2" fillId="2" borderId="3" applyNumberFormat="1" applyFill="0" applyBorder="1" applyAlignment="1" applyProtection="1">
      <x:protection locked="1" hidden="0"/>
    </x:xf>
    <x:xf numFmtId="0" fontId="3" fillId="9" borderId="8" applyNumberFormat="1" applyFill="0" applyBorder="1" applyAlignment="1" applyProtection="1">
      <x:protection locked="1" hidden="0"/>
    </x:xf>
    <x:xf numFmtId="0" fontId="0" fillId="9" borderId="10" applyNumberFormat="1" applyFill="0" applyBorder="1" applyAlignment="1" applyProtection="1">
      <x:protection locked="1" hidden="0"/>
    </x:xf>
    <x:xf numFmtId="9" fontId="0" fillId="3" borderId="9" applyNumberFormat="1" applyFill="0" applyBorder="1" applyAlignment="1" applyProtection="1">
      <x:protection locked="1" hidden="0"/>
    </x:xf>
    <x:xf numFmtId="165" fontId="0" fillId="3" borderId="6" applyNumberFormat="1" applyFill="0" applyBorder="1" applyAlignment="1" applyProtection="1">
      <x:protection locked="1" hidden="0"/>
    </x:xf>
    <x:xf numFmtId="0" fontId="3" fillId="9" borderId="14" applyNumberFormat="1" applyFill="0" applyBorder="1" applyAlignment="1" applyProtection="1">
      <x:protection locked="1" hidden="0"/>
    </x:xf>
    <x:xf numFmtId="0" fontId="2" fillId="17" borderId="2" applyNumberFormat="1" applyFill="0" applyBorder="1" applyAlignment="1" applyProtection="1">
      <x:protection locked="1" hidden="0"/>
    </x:xf>
    <x:xf numFmtId="0" fontId="3" fillId="4" borderId="6" applyNumberFormat="1" applyFill="0" applyBorder="1" applyAlignment="1" applyProtection="1">
      <x:protection locked="1" hidden="0"/>
    </x:xf>
    <x:xf numFmtId="164" fontId="1" fillId="3" borderId="16" applyNumberFormat="1" applyFill="0" applyBorder="1" applyAlignment="1" applyProtection="1">
      <x:protection locked="1" hidden="0"/>
    </x:xf>
    <x:xf numFmtId="0" fontId="11" fillId="3" borderId="6" applyNumberFormat="1" applyFill="0" applyBorder="1" applyAlignment="1" applyProtection="1">
      <x:protection locked="1" hidden="0"/>
    </x:xf>
    <x:xf numFmtId="0" fontId="3" fillId="4" borderId="1" applyNumberFormat="1" applyFill="0" applyBorder="1" applyAlignment="1" applyProtection="1">
      <x:protection locked="1" hidden="0"/>
    </x:xf>
    <x:xf numFmtId="9" fontId="3" fillId="3" borderId="6" applyNumberFormat="1" applyFill="0" applyBorder="1" applyAlignment="1" applyProtection="1">
      <x:protection locked="1" hidden="0"/>
    </x:xf>
    <x:xf numFmtId="0" fontId="3" fillId="10" borderId="19" applyNumberFormat="1" applyFill="0" applyBorder="1" applyAlignment="1" applyProtection="1">
      <x:protection locked="1" hidden="0"/>
    </x:xf>
    <x:xf numFmtId="0" fontId="3" fillId="10" borderId="9" applyNumberFormat="1" applyFill="0" applyBorder="1" applyAlignment="1" applyProtection="1">
      <x:protection locked="1" hidden="0"/>
    </x:xf>
    <x:xf numFmtId="0" fontId="13" fillId="0" borderId="0" applyNumberFormat="1" applyFill="1" applyBorder="0" applyAlignment="1" applyProtection="1">
      <x:protection locked="1" hidden="0"/>
    </x:xf>
    <x:xf numFmtId="49" fontId="3" fillId="9" borderId="2" applyNumberFormat="1" applyFill="0" applyBorder="1" applyAlignment="1" applyProtection="1">
      <x:protection locked="1" hidden="0"/>
    </x:xf>
    <x:xf numFmtId="0" fontId="0" fillId="22" borderId="0" applyNumberFormat="1" applyFill="0" applyBorder="0" applyAlignment="1" applyProtection="1">
      <x:protection locked="1" hidden="0"/>
    </x:xf>
    <x:xf numFmtId="0" fontId="0" fillId="3" borderId="2" applyNumberFormat="1" applyFill="0" applyBorder="1" applyAlignment="1" applyProtection="1">
      <x:protection locked="1" hidden="0"/>
    </x:xf>
    <x:xf numFmtId="49" fontId="3" fillId="3" borderId="0" applyNumberFormat="1" applyFill="0" applyBorder="0" applyAlignment="1" applyProtection="1">
      <x:protection locked="1" hidden="0"/>
    </x:xf>
    <x:xf numFmtId="0" fontId="0" fillId="20" borderId="0" applyNumberFormat="1" applyFill="0" applyBorder="0" applyAlignment="1" applyProtection="1">
      <x:protection locked="1" hidden="0"/>
    </x:xf>
    <x:xf numFmtId="0" fontId="0" fillId="21" borderId="0" applyNumberFormat="1" applyFill="0" applyBorder="0" applyAlignment="1" applyProtection="1">
      <x:protection locked="1" hidden="0"/>
    </x:xf>
    <x:xf numFmtId="0" fontId="2" fillId="2" borderId="11" applyNumberFormat="1" applyFill="0" applyBorder="1" applyAlignment="1" applyProtection="1">
      <x:protection locked="1" hidden="0"/>
    </x:xf>
    <x:xf numFmtId="0" fontId="2" fillId="2" borderId="12" applyNumberFormat="1" applyFill="0" applyBorder="1" applyAlignment="1" applyProtection="1">
      <x:protection locked="1" hidden="0"/>
    </x:xf>
    <x:xf numFmtId="0" fontId="7" fillId="3" borderId="1" applyNumberFormat="1" applyFill="0" applyBorder="1" applyAlignment="1" applyProtection="1">
      <x:protection locked="1" hidden="0"/>
    </x:xf>
    <x:xf numFmtId="0" fontId="0" fillId="3" borderId="13" applyNumberFormat="1" applyFill="0" applyBorder="1" applyAlignment="1" applyProtection="1">
      <x:protection locked="1" hidden="0"/>
    </x:xf>
    <x:xf numFmtId="0" fontId="0" fillId="3" borderId="10" applyNumberFormat="1" applyFill="0" applyBorder="1" applyAlignment="1" applyProtection="1">
      <x:protection locked="1" hidden="0"/>
    </x:xf>
    <x:xf numFmtId="0" fontId="0" fillId="14" borderId="2" applyNumberFormat="1" applyFill="0" applyBorder="1" applyAlignment="1" applyProtection="1">
      <x:protection locked="1" hidden="0"/>
    </x:xf>
    <x:xf numFmtId="0" fontId="19" fillId="8" borderId="24" applyNumberFormat="1" applyFill="0" applyBorder="1" applyAlignment="1" applyProtection="1">
      <x:protection locked="1" hidden="0"/>
    </x:xf>
    <x:xf numFmtId="0" fontId="19" fillId="8" borderId="25" applyNumberFormat="1" applyFill="0" applyBorder="1" applyAlignment="1" applyProtection="1">
      <x:protection locked="1" hidden="0"/>
    </x:xf>
    <x:xf numFmtId="0" fontId="19" fillId="8" borderId="26" applyNumberFormat="1" applyFill="0" applyBorder="1" applyAlignment="1" applyProtection="1">
      <x:protection locked="1" hidden="0"/>
    </x:xf>
    <x:xf numFmtId="0" fontId="19" fillId="23" borderId="24" applyNumberFormat="1" applyFill="0" applyBorder="1" applyAlignment="1" applyProtection="1">
      <x:protection locked="1" hidden="0"/>
    </x:xf>
    <x:xf numFmtId="0" fontId="19" fillId="23" borderId="25" applyNumberFormat="1" applyFill="0" applyBorder="1" applyAlignment="1" applyProtection="1">
      <x:protection locked="1" hidden="0"/>
    </x:xf>
    <x:xf numFmtId="0" fontId="19" fillId="23" borderId="26" applyNumberFormat="1" applyFill="0" applyBorder="1" applyAlignment="1" applyProtection="1">
      <x:protection locked="1" hidden="0"/>
    </x:xf>
    <x:xf numFmtId="0" fontId="20" fillId="0" borderId="0" applyNumberFormat="1" applyFill="1" applyBorder="0" applyAlignment="1" applyProtection="1">
      <x:protection locked="1" hidden="0"/>
    </x:xf>
    <x:xf numFmtId="0" fontId="21" fillId="23" borderId="24" applyNumberFormat="1" applyFill="0" applyBorder="1" applyAlignment="1" applyProtection="1">
      <x:protection locked="1" hidden="0"/>
    </x:xf>
    <x:xf numFmtId="0" fontId="21" fillId="23" borderId="26" applyNumberFormat="1" applyFill="0" applyBorder="1" applyAlignment="1" applyProtection="1">
      <x:protection locked="1" hidden="0"/>
    </x:xf>
    <x:xf numFmtId="0" fontId="20" fillId="0" borderId="7" applyNumberFormat="1" applyFill="1" applyBorder="1" applyAlignment="1" applyProtection="1">
      <x:protection locked="1" hidden="0"/>
    </x:xf>
  </x:cellStyleXfs>
  <x:cellXfs count="231">
    <x:xf numFmtId="0" fontId="0" fillId="0" borderId="0" xfId="0"/>
    <x:xf numFmtId="0" fontId="1" fillId="5" borderId="2" xfId="0" applyFont="1" applyFill="1" applyBorder="1"/>
    <x:xf numFmtId="43" fontId="1" fillId="5" borderId="2" xfId="0" applyNumberFormat="1" applyFont="1" applyFill="1" applyBorder="1"/>
    <x:xf numFmtId="0" fontId="3" fillId="0" borderId="0" xfId="0" applyFont="1" applyProtection="1">
      <x:protection locked="0"/>
    </x:xf>
    <x:xf numFmtId="0" fontId="10" fillId="8" borderId="2" xfId="0" applyFont="1" applyFill="1" applyBorder="1"/>
    <x:xf numFmtId="0" fontId="3" fillId="9" borderId="6" xfId="0" applyFont="1" applyFill="1" applyBorder="1"/>
    <x:xf numFmtId="0" fontId="3" fillId="9" borderId="1" xfId="0" applyFont="1" applyFill="1" applyBorder="1"/>
    <x:xf numFmtId="4" fontId="3" fillId="10" borderId="1" xfId="0" applyNumberFormat="1" applyFont="1" applyFill="1" applyBorder="1"/>
    <x:xf numFmtId="0" fontId="5" fillId="11" borderId="0" xfId="0" applyFont="1" applyFill="1"/>
    <x:xf numFmtId="0" fontId="3" fillId="10" borderId="0" xfId="0" applyFont="1" applyFill="1"/>
    <x:xf numFmtId="164" fontId="1" fillId="5" borderId="2" xfId="0" applyNumberFormat="1" applyFont="1" applyFill="1" applyBorder="1"/>
    <x:xf numFmtId="4" fontId="3" fillId="13" borderId="0" xfId="0" applyNumberFormat="1" applyFont="1" applyFill="1" applyAlignment="1">
      <x:alignment horizontal="left"/>
    </x:xf>
    <x:xf numFmtId="0" fontId="5" fillId="11" borderId="7" xfId="0" applyFont="1" applyFill="1" applyBorder="1"/>
    <x:xf numFmtId="0" fontId="9" fillId="0" borderId="15" xfId="0" applyFont="1" applyBorder="1"/>
    <x:xf numFmtId="0" fontId="3" fillId="0" borderId="0" xfId="0" applyFont="1" applyAlignment="1" applyProtection="1">
      <x:alignment horizontal="center"/>
      <x:protection locked="0"/>
    </x:xf>
    <x:xf numFmtId="0" fontId="3" fillId="9" borderId="8" xfId="0" applyFont="1" applyFill="1" applyBorder="1" applyAlignment="1">
      <x:alignment horizontal="center"/>
    </x:xf>
    <x:xf numFmtId="0" fontId="3" fillId="9" borderId="14" xfId="0" applyFont="1" applyFill="1" applyBorder="1" applyAlignment="1">
      <x:alignment horizontal="center"/>
    </x:xf>
    <x:xf numFmtId="164" fontId="3" fillId="3" borderId="6" xfId="0" applyNumberFormat="1" applyFont="1" applyFill="1" applyBorder="1"/>
    <x:xf numFmtId="0" fontId="5" fillId="12" borderId="1" xfId="0" applyFont="1" applyFill="1" applyBorder="1" applyAlignment="1">
      <x:alignment horizontal="center"/>
    </x:xf>
    <x:xf numFmtId="0" fontId="0" fillId="0" borderId="0" xfId="0" applyAlignment="1">
      <x:alignment horizontal="center"/>
    </x:xf>
    <x:xf numFmtId="0" fontId="0" fillId="14" borderId="2" xfId="0" applyFill="1" applyBorder="1"/>
    <x:xf numFmtId="0" fontId="3" fillId="3" borderId="6" xfId="0" applyFont="1" applyFill="1" applyBorder="1"/>
    <x:xf numFmtId="0" fontId="3" fillId="4" borderId="6" xfId="0" applyFont="1" applyFill="1" applyBorder="1"/>
    <x:xf numFmtId="0" fontId="11" fillId="3" borderId="6" xfId="0" applyFont="1" applyFill="1" applyBorder="1"/>
    <x:xf numFmtId="0" fontId="3" fillId="3" borderId="1" xfId="0" applyFont="1" applyFill="1" applyBorder="1"/>
    <x:xf numFmtId="0" fontId="6" fillId="3" borderId="1" xfId="0" applyFont="1" applyFill="1" applyBorder="1"/>
    <x:xf numFmtId="0" fontId="3" fillId="4" borderId="1" xfId="0" applyFont="1" applyFill="1" applyBorder="1"/>
    <x:xf numFmtId="164" fontId="3" fillId="3" borderId="1" xfId="0" applyNumberFormat="1" applyFont="1" applyFill="1" applyBorder="1"/>
    <x:xf numFmtId="0" fontId="2" fillId="2" borderId="3" xfId="0" applyFont="1" applyFill="1" applyBorder="1" applyAlignment="1">
      <x:alignment horizontal="center" vertical="center"/>
    </x:xf>
    <x:xf numFmtId="0" fontId="2" fillId="2" borderId="4" xfId="0" applyFont="1" applyFill="1" applyBorder="1" applyAlignment="1">
      <x:alignment horizontal="center" vertical="center"/>
    </x:xf>
    <x:xf numFmtId="0" fontId="0" fillId="9" borderId="10" xfId="0" applyFill="1" applyBorder="1" applyAlignment="1">
      <x:alignment horizontal="center"/>
    </x:xf>
    <x:xf numFmtId="9" fontId="0" fillId="3" borderId="9" xfId="0" applyNumberFormat="1" applyFill="1" applyBorder="1" applyAlignment="1">
      <x:alignment horizontal="center"/>
    </x:xf>
    <x:xf numFmtId="165" fontId="0" fillId="3" borderId="6" xfId="0" applyNumberFormat="1" applyFill="1" applyBorder="1" applyAlignment="1">
      <x:alignment horizontal="center"/>
    </x:xf>
    <x:xf numFmtId="0" fontId="2" fillId="2" borderId="11" xfId="0" applyFont="1" applyFill="1" applyBorder="1" applyAlignment="1">
      <x:alignment wrapText="1"/>
    </x:xf>
    <x:xf numFmtId="0" fontId="2" fillId="2" borderId="12" xfId="0" applyFont="1" applyFill="1" applyBorder="1" applyAlignment="1">
      <x:alignment wrapText="1"/>
    </x:xf>
    <x:xf numFmtId="0" fontId="0" fillId="3" borderId="1" xfId="0" applyFill="1" applyBorder="1" applyAlignment="1">
      <x:alignment wrapText="1"/>
    </x:xf>
    <x:xf numFmtId="0" fontId="7" fillId="3" borderId="1" xfId="0" applyFont="1" applyFill="1" applyBorder="1" applyAlignment="1">
      <x:alignment wrapText="1"/>
    </x:xf>
    <x:xf numFmtId="0" fontId="0" fillId="3" borderId="13" xfId="0" applyFill="1" applyBorder="1" applyAlignment="1">
      <x:alignment wrapText="1"/>
    </x:xf>
    <x:xf numFmtId="0" fontId="0" fillId="3" borderId="10" xfId="0" applyFill="1" applyBorder="1" applyAlignment="1">
      <x:alignment wrapText="1"/>
    </x:xf>
    <x:xf numFmtId="0" fontId="0" fillId="3" borderId="10" xfId="0" applyFill="1" applyBorder="1"/>
    <x:xf numFmtId="0" fontId="3" fillId="0" borderId="0" xfId="0" applyFont="1"/>
    <x:xf numFmtId="0" fontId="8" fillId="7" borderId="3" xfId="0" applyFont="1" applyFill="1" applyBorder="1" applyAlignment="1">
      <x:alignment horizontal="center" vertical="center"/>
    </x:xf>
    <x:xf numFmtId="0" fontId="2" fillId="2" borderId="5" xfId="0" applyFont="1" applyFill="1" applyBorder="1" applyAlignment="1">
      <x:alignment horizontal="center" vertical="center"/>
    </x:xf>
    <x:xf numFmtId="0" fontId="3" fillId="0" borderId="0" xfId="0" applyFont="1" applyAlignment="1">
      <x:alignment horizontal="center" vertical="center"/>
    </x:xf>
    <x:xf numFmtId="0" fontId="4" fillId="0" borderId="0" xfId="0" applyFont="1"/>
    <x:xf numFmtId="0" fontId="4" fillId="5" borderId="0" xfId="0" applyFont="1" applyFill="1"/>
    <x:xf numFmtId="0" fontId="3" fillId="3" borderId="2" xfId="0" applyFont="1" applyFill="1" applyBorder="1"/>
    <x:xf numFmtId="0" fontId="3" fillId="6" borderId="0" xfId="0" applyFont="1" applyFill="1"/>
    <x:xf numFmtId="0" fontId="3" fillId="5" borderId="0" xfId="0" applyFont="1" applyFill="1"/>
    <x:xf numFmtId="0" fontId="5" fillId="12" borderId="6" xfId="0" applyFont="1" applyFill="1" applyBorder="1" applyAlignment="1">
      <x:alignment horizontal="center"/>
    </x:xf>
    <x:xf numFmtId="4" fontId="3" fillId="10" borderId="6" xfId="0" applyNumberFormat="1" applyFont="1" applyFill="1" applyBorder="1"/>
    <x:xf numFmtId="164" fontId="1" fillId="5" borderId="16" xfId="0" applyNumberFormat="1" applyFont="1" applyFill="1" applyBorder="1"/>
    <x:xf numFmtId="0" fontId="5" fillId="12" borderId="14" xfId="0" applyFont="1" applyFill="1" applyBorder="1" applyAlignment="1">
      <x:alignment horizontal="center"/>
    </x:xf>
    <x:xf numFmtId="164" fontId="1" fillId="5" borderId="17" xfId="0" applyNumberFormat="1" applyFont="1" applyFill="1" applyBorder="1"/>
    <x:xf numFmtId="164" fontId="3" fillId="3" borderId="9" xfId="0" applyNumberFormat="1" applyFont="1" applyFill="1" applyBorder="1"/>
    <x:xf numFmtId="164" fontId="3" fillId="3" borderId="18" xfId="0" applyNumberFormat="1" applyFont="1" applyFill="1" applyBorder="1"/>
    <x:xf numFmtId="0" fontId="5" fillId="12" borderId="18" xfId="0" applyFont="1" applyFill="1" applyBorder="1" applyAlignment="1">
      <x:alignment horizontal="center"/>
    </x:xf>
    <x:xf numFmtId="0" fontId="5" fillId="12" borderId="2" xfId="0" applyFont="1" applyFill="1" applyBorder="1" applyAlignment="1">
      <x:alignment horizontal="center"/>
    </x:xf>
    <x:xf numFmtId="0" fontId="12" fillId="15" borderId="1" xfId="0" applyFont="1" applyFill="1" applyBorder="1"/>
    <x:xf numFmtId="0" fontId="2" fillId="15" borderId="1" xfId="0" applyFont="1" applyFill="1" applyBorder="1"/>
    <x:xf numFmtId="0" fontId="2" fillId="15" borderId="1" xfId="0" applyFont="1" applyFill="1" applyBorder="1" applyAlignment="1">
      <x:alignment horizontal="center" vertical="center"/>
    </x:xf>
    <x:xf numFmtId="0" fontId="1" fillId="5" borderId="17" xfId="0" applyFont="1" applyFill="1" applyBorder="1" applyAlignment="1">
      <x:alignment horizontal="center"/>
    </x:xf>
    <x:xf numFmtId="0" fontId="2" fillId="16" borderId="4" xfId="0" applyFont="1" applyFill="1" applyBorder="1" applyAlignment="1">
      <x:alignment horizontal="center" vertical="center"/>
    </x:xf>
    <x:xf numFmtId="0" fontId="2" fillId="17" borderId="2" xfId="0" applyFont="1" applyFill="1" applyBorder="1" applyAlignment="1">
      <x:alignment horizontal="center" vertical="center"/>
    </x:xf>
    <x:xf numFmtId="0" fontId="13" fillId="0" borderId="0" xfId="0" applyFont="1"/>
    <x:xf numFmtId="164" fontId="1" fillId="3" borderId="16" xfId="0" applyNumberFormat="1" applyFont="1" applyFill="1" applyBorder="1"/>
    <x:xf numFmtId="164" fontId="1" fillId="3" borderId="2" xfId="0" applyNumberFormat="1" applyFont="1" applyFill="1" applyBorder="1"/>
    <x:xf numFmtId="0" fontId="0" fillId="3" borderId="1" xfId="0" applyFill="1" applyBorder="1"/>
    <x:xf numFmtId="0" fontId="3" fillId="3" borderId="0" xfId="0" applyFont="1" applyFill="1"/>
    <x:xf numFmtId="10" fontId="3" fillId="13" borderId="0" xfId="0" applyNumberFormat="1" applyFont="1" applyFill="1" applyAlignment="1">
      <x:alignment horizontal="left"/>
    </x:xf>
    <x:xf numFmtId="0" fontId="3" fillId="18" borderId="2" xfId="0" applyFont="1" applyFill="1" applyBorder="1"/>
    <x:xf numFmtId="0" fontId="3" fillId="3" borderId="9" xfId="0" applyFont="1" applyFill="1" applyBorder="1"/>
    <x:xf numFmtId="0" fontId="3" fillId="3" borderId="18" xfId="0" applyFont="1" applyFill="1" applyBorder="1"/>
    <x:xf numFmtId="0" fontId="0" fillId="0" borderId="0" xfId="0" applyBorder="1"/>
    <x:xf numFmtId="0" fontId="2" fillId="16" borderId="2" xfId="0" applyFont="1" applyFill="1" applyBorder="1" applyAlignment="1">
      <x:alignment horizontal="center" vertical="center"/>
    </x:xf>
    <x:xf numFmtId="4" fontId="1" fillId="5" borderId="2" xfId="0" applyNumberFormat="1" applyFont="1" applyFill="1" applyBorder="1"/>
    <x:xf numFmtId="0" fontId="3" fillId="3" borderId="8" xfId="0" applyFont="1" applyFill="1" applyBorder="1"/>
    <x:xf numFmtId="164" fontId="3" fillId="3" borderId="8" xfId="0" applyNumberFormat="1" applyFont="1" applyFill="1" applyBorder="1"/>
    <x:xf numFmtId="0" fontId="6" fillId="3" borderId="9" xfId="0" applyFont="1" applyFill="1" applyBorder="1"/>
    <x:xf numFmtId="0" fontId="16" fillId="19" borderId="0" xfId="0" applyFont="1" applyFill="1"/>
    <x:xf numFmtId="0" fontId="11" fillId="3" borderId="9" xfId="0" applyFont="1" applyFill="1" applyBorder="1"/>
    <x:xf numFmtId="0" fontId="3" fillId="3" borderId="14" xfId="0" applyFont="1" applyFill="1" applyBorder="1"/>
    <x:xf numFmtId="0" fontId="6" fillId="3" borderId="18" xfId="1" applyFill="1" applyBorder="1"/>
    <x:xf numFmtId="0" fontId="6" fillId="3" borderId="18" xfId="0" applyFont="1" applyFill="1" applyBorder="1"/>
    <x:xf numFmtId="0" fontId="3" fillId="18" borderId="1" xfId="0" applyFont="1" applyFill="1" applyBorder="1"/>
    <x:xf numFmtId="0" fontId="3" fillId="18" borderId="6" xfId="0" applyFont="1" applyFill="1" applyBorder="1"/>
    <x:xf numFmtId="4" fontId="3" fillId="10" borderId="14" xfId="0" applyNumberFormat="1" applyFont="1" applyFill="1" applyBorder="1"/>
    <x:xf numFmtId="4" fontId="3" fillId="10" borderId="2" xfId="0" applyNumberFormat="1" applyFont="1" applyFill="1" applyBorder="1"/>
    <x:xf numFmtId="4" fontId="3" fillId="10" borderId="18" xfId="0" applyNumberFormat="1" applyFont="1" applyFill="1" applyBorder="1"/>
    <x:xf numFmtId="0" fontId="5" fillId="11" borderId="0" xfId="0" applyFont="1" applyFill="1" applyBorder="1"/>
    <x:xf numFmtId="0" fontId="10" fillId="8" borderId="20" xfId="0" applyFont="1" applyFill="1" applyBorder="1"/>
    <x:xf numFmtId="0" fontId="6" fillId="19" borderId="1" xfId="1" applyFill="1" applyBorder="1"/>
    <x:xf numFmtId="9" fontId="3" fillId="3" borderId="6" xfId="0" applyNumberFormat="1" applyFont="1" applyFill="1" applyBorder="1"/>
    <x:xf numFmtId="49" fontId="3" fillId="18" borderId="2" xfId="2" applyNumberFormat="1" applyFont="1" applyFill="1" applyBorder="1"/>
    <x:xf numFmtId="0" fontId="0" fillId="20" borderId="0" xfId="0" applyFill="1"/>
    <x:xf numFmtId="0" fontId="0" fillId="21" borderId="0" xfId="0" applyFill="1"/>
    <x:xf numFmtId="0" fontId="0" fillId="19" borderId="0" xfId="0" applyFill="1"/>
    <x:xf numFmtId="0" fontId="0" fillId="22" borderId="0" xfId="0" applyFill="1"/>
    <x:xf numFmtId="0" fontId="16" fillId="19" borderId="1" xfId="0" applyFont="1" applyFill="1" applyBorder="1"/>
    <x:xf numFmtId="0" fontId="3" fillId="3" borderId="20" xfId="0" applyFont="1" applyFill="1" applyBorder="1"/>
    <x:xf numFmtId="0" fontId="3" fillId="3" borderId="21" xfId="0" applyFont="1" applyFill="1" applyBorder="1"/>
    <x:xf numFmtId="0" fontId="3" fillId="4" borderId="8" xfId="0" applyFont="1" applyFill="1" applyBorder="1"/>
    <x:xf numFmtId="164" fontId="3" fillId="3" borderId="22" xfId="0" applyNumberFormat="1" applyFont="1" applyFill="1" applyBorder="1"/>
    <x:xf numFmtId="0" fontId="3" fillId="3" borderId="23" xfId="0" applyFont="1" applyFill="1" applyBorder="1"/>
    <x:xf numFmtId="0" fontId="3" fillId="3" borderId="19" xfId="0" applyFont="1" applyFill="1" applyBorder="1"/>
    <x:xf numFmtId="0" fontId="0" fillId="19" borderId="2" xfId="0" applyFill="1" applyBorder="1"/>
    <x:xf numFmtId="49" fontId="3" fillId="19" borderId="0" xfId="2" applyNumberFormat="1" applyFont="1" applyFill="1" applyBorder="1"/>
    <x:xf numFmtId="1" fontId="0" fillId="0" borderId="0" xfId="0" applyNumberFormat="1"/>
    <x:xf numFmtId="1" fontId="10" fillId="8" borderId="2" xfId="0" applyNumberFormat="1" applyFont="1" applyFill="1" applyBorder="1"/>
    <x:xf numFmtId="1" fontId="3" fillId="3" borderId="16" xfId="0" applyNumberFormat="1" applyFont="1" applyFill="1" applyBorder="1"/>
    <x:xf numFmtId="1" fontId="3" fillId="0" borderId="0" xfId="0" applyNumberFormat="1" applyFont="1"/>
    <x:xf numFmtId="1" fontId="13" fillId="0" borderId="0" xfId="0" applyNumberFormat="1" applyFont="1"/>
    <x:xf numFmtId="1" fontId="3" fillId="18" borderId="2" xfId="0" applyNumberFormat="1" applyFont="1" applyFill="1" applyBorder="1"/>
    <x:xf numFmtId="1" fontId="2" fillId="16" borderId="4" xfId="0" applyNumberFormat="1" applyFont="1" applyFill="1" applyBorder="1" applyAlignment="1">
      <x:alignment horizontal="center" vertical="center"/>
    </x:xf>
    <x:xf numFmtId="164" fontId="3" fillId="3" borderId="2" xfId="0" applyNumberFormat="1" applyFont="1" applyFill="1" applyBorder="1"/>
    <x:xf numFmtId="164" fontId="3" fillId="3" borderId="19" xfId="0" applyNumberFormat="1" applyFont="1" applyFill="1" applyBorder="1"/>
    <x:xf numFmtId="0" fontId="17" fillId="0" borderId="0" xfId="0" applyFont="1"/>
    <x:xf numFmtId="0" fontId="3" fillId="10" borderId="13" xfId="0" applyFont="1" applyFill="1" applyBorder="1" applyAlignment="1">
      <x:alignment horizontal="center"/>
    </x:xf>
    <x:xf numFmtId="0" fontId="3" fillId="10" borderId="6" xfId="0" applyFont="1" applyFill="1" applyBorder="1" applyAlignment="1">
      <x:alignment horizontal="center"/>
    </x:xf>
    <x:xf numFmtId="0" fontId="3" fillId="10" borderId="19" xfId="0" applyFont="1" applyFill="1" applyBorder="1" applyAlignment="1">
      <x:alignment horizontal="center"/>
    </x:xf>
    <x:xf numFmtId="0" fontId="3" fillId="10" borderId="9" xfId="0" applyFont="1" applyFill="1" applyBorder="1" applyAlignment="1">
      <x:alignment horizontal="center"/>
    </x:xf>
    <x:xf numFmtId="0" fontId="3"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 fillId="7"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4" xfId="0" applyNumberFormat="1" applyFill="0" applyBorder="1" applyAlignment="1" applyProtection="1">
      <x:alignment horizontal="center" vertical="center" textRotation="0" wrapText="0" indent="0" relativeIndent="0" justifyLastLine="0" shrinkToFit="0" readingOrder="0"/>
      <x:protection locked="1" hidden="0"/>
    </x:xf>
    <x:xf numFmtId="1" fontId="2" fillId="16"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16"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16"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12" fillId="15"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5"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10" fillId="8" borderId="2" xfId="0" applyNumberFormat="1" applyFill="0" applyBorder="1" applyAlignment="1" applyProtection="1">
      <x:alignment horizontal="general" vertical="bottom" textRotation="0" wrapText="0" indent="0" relativeIndent="0" justifyLastLine="0" shrinkToFit="0" readingOrder="0"/>
      <x:protection locked="1" hidden="0"/>
    </x:xf>
    <x:xf numFmtId="1" fontId="10" fillId="8"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0" fillId="8" borderId="20"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17" xfId="0" applyNumberFormat="1" applyFill="0" applyBorder="1" applyAlignment="1" applyProtection="1">
      <x:alignment horizontal="center" vertical="bottom" textRotation="0" wrapText="0" indent="0" relativeIndent="0" justifyLastLine="0" shrinkToFit="0" readingOrder="0"/>
      <x:protection locked="1" hidden="0"/>
    </x:xf>
    <x:xf numFmtId="164" fontId="1" fillId="5" borderId="16"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17"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4"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43"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5"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8"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1" fontId="3" fillId="3" borderId="16"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8"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8"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6"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0"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11"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8"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8"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18"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9"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9"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0"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 fillId="9"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5" fillId="12"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 xfId="0" applyNumberFormat="1" applyFill="0" applyBorder="1" applyAlignment="1" applyProtection="1">
      <x:alignment horizontal="center" vertical="bottom" textRotation="0" wrapText="0" indent="0" relativeIndent="0" justifyLastLine="0" shrinkToFit="0" readingOrder="0"/>
      <x:protection locked="1" hidden="0"/>
    </x:xf>
    <x:xf numFmtId="0" fontId="3" fillId="10" borderId="13"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2"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8" xfId="0" applyNumberFormat="1" applyFill="0" applyBorder="1" applyAlignment="1" applyProtection="1">
      <x:alignment horizontal="center" vertical="bottom" textRotation="0" wrapText="0" indent="0" relativeIndent="0" justifyLastLine="0" shrinkToFit="0" readingOrder="0"/>
      <x:protection locked="1" hidden="0"/>
    </x:xf>
    <x:xf numFmtId="0" fontId="3"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0" borderId="1"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6" xfId="0" applyNumberFormat="1" applyFill="0" applyBorder="1" applyAlignment="1" applyProtection="1">
      <x:alignment horizontal="center" vertical="bottom" textRotation="0" wrapText="0" indent="0" relativeIndent="0" justifyLastLine="0" shrinkToFit="0" readingOrder="0"/>
      <x:protection locked="1" hidden="0"/>
    </x:xf>
    <x:xf numFmtId="4" fontId="3" fillId="10" borderId="14"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2"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18" xfId="0" applyNumberFormat="1" applyFill="0" applyBorder="1" applyAlignment="1" applyProtection="1">
      <x:alignment horizontal="general" vertical="bottom" textRotation="0" wrapText="0" indent="0" relativeIndent="0" justifyLastLine="0" shrinkToFit="0" readingOrder="0"/>
      <x:protection locked="1" hidden="0"/>
    </x:xf>
    <x:xf numFmtId="0" fontId="5" fillId="11"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 fillId="11" borderId="7"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10"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1"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3" fillId="9" borderId="8" xfId="0" applyNumberFormat="1" applyFill="0" applyBorder="1" applyAlignment="1" applyProtection="1">
      <x:alignment horizontal="center" vertical="bottom" textRotation="0" wrapText="0" indent="0" relativeIndent="0" justifyLastLine="0" shrinkToFit="0" readingOrder="0"/>
      <x:protection locked="1" hidden="0"/>
    </x:xf>
    <x:xf numFmtId="0" fontId="0" fillId="9" borderId="10" xfId="0" applyNumberFormat="1" applyFill="0" applyBorder="1" applyAlignment="1" applyProtection="1">
      <x:alignment horizontal="center" vertical="bottom" textRotation="0" wrapText="0" indent="0" relativeIndent="0" justifyLastLine="0" shrinkToFit="0" readingOrder="0"/>
      <x:protection locked="1" hidden="0"/>
    </x:xf>
    <x:xf numFmtId="9" fontId="0" fillId="3" borderId="9" xfId="0" applyNumberFormat="1" applyFill="0" applyBorder="1" applyAlignment="1" applyProtection="1">
      <x:alignment horizontal="center" vertical="bottom" textRotation="0" wrapText="0" indent="0" relativeIndent="0" justifyLastLine="0" shrinkToFit="0" readingOrder="0"/>
      <x:protection locked="1" hidden="0"/>
    </x:xf>
    <x:xf numFmtId="165" fontId="0" fillId="3"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2" fillId="17"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3" fillId="4"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16" xfId="0" applyNumberFormat="1" applyFill="0" applyBorder="1" applyAlignment="1" applyProtection="1">
      <x:alignment horizontal="general" vertical="bottom" textRotation="0" wrapText="0" indent="0" relativeIndent="0" justifyLastLine="0" shrinkToFit="0" readingOrder="0"/>
      <x:protection locked="1" hidden="0"/>
    </x:xf>
    <x:xf numFmtId="0" fontId="11"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1" xfId="0" applyNumberFormat="1" applyFill="0" applyBorder="1" applyAlignment="1" applyProtection="1">
      <x:alignment horizontal="general" vertical="bottom" textRotation="0" wrapText="0" indent="0" relativeIndent="0" justifyLastLine="0" shrinkToFit="0" readingOrder="0"/>
      <x:protection locked="1" hidden="0"/>
    </x:xf>
    <x:xf numFmtId="9"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19" xfId="0" applyNumberFormat="1" applyFill="0" applyBorder="1" applyAlignment="1" applyProtection="1">
      <x:alignment horizontal="center" vertical="bottom" textRotation="0" wrapText="0" indent="0" relativeIndent="0" justifyLastLine="0" shrinkToFit="0" readingOrder="0"/>
      <x:protection locked="1" hidden="0"/>
    </x:xf>
    <x:xf numFmtId="0" fontId="3" fillId="10" borderId="9" xfId="0" applyNumberFormat="1" applyFill="0" applyBorder="1" applyAlignment="1" applyProtection="1">
      <x:alignment horizontal="center" vertical="bottom" textRotation="0" wrapText="0" indent="0" relativeIndent="0" justifyLastLine="0" shrinkToFit="0" readingOrder="0"/>
      <x:protection locked="1" hidden="0"/>
    </x:xf>
    <x:xf numFmtId="49"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0" fillId="2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49" fontId="3"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20"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21"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 fillId="2" borderId="11" xfId="0" applyNumberFormat="1" applyFill="0" applyBorder="1" applyAlignment="1" applyProtection="1">
      <x:alignment horizontal="general" vertical="bottom" textRotation="0" wrapText="1" indent="0" relativeIndent="0" justifyLastLine="0" shrinkToFit="0" readingOrder="0"/>
      <x:protection locked="1" hidden="0"/>
    </x:xf>
    <x:xf numFmtId="0" fontId="2" fillId="2" borderId="12"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7"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3"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0" indent="0" relativeIndent="0" justifyLastLine="0" shrinkToFit="0" readingOrder="0"/>
      <x:protection locked="1" hidden="0"/>
    </x:xf>
    <x:xf numFmtId="0" fontId="0" fillId="14"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8" borderId="24"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8" borderId="25"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8" borderId="26"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23" borderId="24"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23" borderId="25"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23" borderId="26" xfId="0" applyNumberFormat="1" applyFill="0" applyBorder="1" applyAlignment="1" applyProtection="1">
      <x:alignment horizontal="general" vertical="bottom" textRotation="0" wrapText="0" indent="0" relativeIndent="0" justifyLastLine="0" shrinkToFit="0" readingOrder="0"/>
      <x:protection locked="1" hidden="0"/>
    </x:xf>
    <x:xf numFmtId="0" fontId="2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21" fillId="23" borderId="24" xfId="0" applyNumberFormat="1" applyFill="0" applyBorder="1" applyAlignment="1" applyProtection="1">
      <x:alignment horizontal="general" vertical="bottom" textRotation="0" wrapText="0" indent="0" relativeIndent="0" justifyLastLine="0" shrinkToFit="0" readingOrder="0"/>
      <x:protection locked="1" hidden="0"/>
    </x:xf>
    <x:xf numFmtId="0" fontId="21" fillId="23" borderId="26" xfId="0" applyNumberFormat="1" applyFill="0" applyBorder="1" applyAlignment="1" applyProtection="1">
      <x:alignment horizontal="general" vertical="bottom" textRotation="0" wrapText="0" indent="0" relativeIndent="0" justifyLastLine="0" shrinkToFit="0" readingOrder="0"/>
      <x:protection locked="1" hidden="0"/>
    </x:xf>
    <x:xf numFmtId="0" fontId="20" fillId="0" borderId="7" xfId="0" applyNumberFormat="1" applyFill="1" applyBorder="1" applyAlignment="1" applyProtection="1">
      <x:alignment horizontal="general" vertical="bottom" textRotation="0" wrapText="0" indent="0" relativeIndent="0" justifyLastLine="0" shrinkToFit="0" readingOrder="0"/>
      <x:protection locked="1" hidden="0"/>
    </x:xf>
  </x:cellXfs>
  <x:cellStyles count="3">
    <x:cellStyle name="Comma" xfId="2" builtinId="3"/>
    <x:cellStyle name="Hyperlink" xfId="1" builtinId="8"/>
    <x:cellStyle name="Normal" xfId="0" builtinId="0"/>
  </x:cellStyles>
  <x:tableStyles count="0" defaultTableStyle="TableStyleMedium2" defaultPivotStyle="PivotStyleLight16"/>
  <x:colors>
    <x:mruColors>
      <x:color rgb="FFA9D08E"/>
      <x:color rgb="FF333F48"/>
      <x:color rgb="FF1A3F6C"/>
      <x:color rgb="FF97B953"/>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customXml" Target="../customXml/item1.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eetMetadata" Target="metadata.xml" Id="rId11" /><Relationship Type="http://schemas.openxmlformats.org/officeDocument/2006/relationships/worksheet" Target="worksheets/sheet5.xml" Id="rId5" /><Relationship Type="http://schemas.openxmlformats.org/officeDocument/2006/relationships/customXml" Target="../customXml/item3.xml" Id="rId1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2.xml" Id="rId14" /><Relationship Type="http://schemas.openxmlformats.org/officeDocument/2006/relationships/worksheet" Target="/xl/worksheets/sheet8.xml" Id="rId16" /><Relationship Type="http://schemas.openxmlformats.org/officeDocument/2006/relationships/worksheet" Target="/xl/worksheets/sheet9.xml" Id="rId17" /><Relationship Type="http://schemas.openxmlformats.org/officeDocument/2006/relationships/worksheet" Target="/xl/worksheets/sheet10.xml" Id="rId18"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vmlDrawing" Target="../drawings/vmlDrawing1.vml" Id="rId3" /><Relationship Type="http://schemas.openxmlformats.org/officeDocument/2006/relationships/printerSettings" Target="../printerSettings/printerSettings1.bin" Id="rId2" /><Relationship Type="http://schemas.openxmlformats.org/officeDocument/2006/relationships/comments" Target="../comments1.xml" Id="rId4" /><Relationship Type="http://schemas.openxmlformats.org/officeDocument/2006/relationships/hyperlink" Target="mailto:stevhau@hotmail.com" TargetMode="External" Id="rId19"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3" /><Relationship Type="http://schemas.openxmlformats.org/officeDocument/2006/relationships/comments" Target="../comments2.xml" Id="rId5" /><Relationship Type="http://schemas.openxmlformats.org/officeDocument/2006/relationships/vmlDrawing" Target="../drawings/vmlDrawing2.vml" Id="rId4" /><Relationship Type="http://schemas.openxmlformats.org/officeDocument/2006/relationships/hyperlink" Target="mailto:stevhau@hotmail.com" TargetMode="External" Id="rId20" /><Relationship Type="http://schemas.openxmlformats.org/officeDocument/2006/relationships/hyperlink" Target="mailto:stevhau@hotmail.com" TargetMode="External" Id="rId21" /><Relationship Type="http://schemas.openxmlformats.org/officeDocument/2006/relationships/hyperlink" Target="mailto:stevhau@hotmail.com" TargetMode="External" Id="rId22" /><Relationship Type="http://schemas.openxmlformats.org/officeDocument/2006/relationships/hyperlink" Target="mailto:stevhau@hotmail.com" TargetMode="External" Id="rId23" /><Relationship Type="http://schemas.openxmlformats.org/officeDocument/2006/relationships/hyperlink" Target="mailto:stevhau@hotmail.com" TargetMode="External" Id="rId24" /><Relationship Type="http://schemas.openxmlformats.org/officeDocument/2006/relationships/hyperlink" Target="mailto:stevhau@hotmail.com" TargetMode="External" Id="rId25" /><Relationship Type="http://schemas.openxmlformats.org/officeDocument/2006/relationships/hyperlink" Target="mailto:stevhau@hotmail.com" TargetMode="External" Id="rId26" /><Relationship Type="http://schemas.openxmlformats.org/officeDocument/2006/relationships/hyperlink" Target="mailto:stevhau@hotmail.com" TargetMode="External" Id="rId27" /><Relationship Type="http://schemas.openxmlformats.org/officeDocument/2006/relationships/hyperlink" Target="mailto:stevhau@hotmail.com" TargetMode="External" Id="rId28" /><Relationship Type="http://schemas.openxmlformats.org/officeDocument/2006/relationships/hyperlink" Target="mailto:stevhau@hotmail.com" TargetMode="External" Id="rId29" /><Relationship Type="http://schemas.openxmlformats.org/officeDocument/2006/relationships/hyperlink" Target="mailto:stevhau@hotmail.com" TargetMode="External" Id="rId30" /><Relationship Type="http://schemas.openxmlformats.org/officeDocument/2006/relationships/hyperlink" Target="mailto:stevhau@hotmail.com" TargetMode="External" Id="rId31" /><Relationship Type="http://schemas.openxmlformats.org/officeDocument/2006/relationships/hyperlink" Target="mailto:stevhau@hotmail.com" TargetMode="External" Id="rId32" /><Relationship Type="http://schemas.openxmlformats.org/officeDocument/2006/relationships/hyperlink" Target="mailto:stevhau@hotmail.com" TargetMode="External" Id="rId33" /><Relationship Type="http://schemas.openxmlformats.org/officeDocument/2006/relationships/hyperlink" Target="mailto:stevhau@hotmail.com" TargetMode="External" Id="rId34" /><Relationship Type="http://schemas.openxmlformats.org/officeDocument/2006/relationships/hyperlink" Target="mailto:stevhau@hotmail.com" TargetMode="External" Id="rId35" /><Relationship Type="http://schemas.openxmlformats.org/officeDocument/2006/relationships/hyperlink" Target="mailto:stevhau@hotmail.com" TargetMode="External" Id="rId36" /><Relationship Type="http://schemas.openxmlformats.org/officeDocument/2006/relationships/hyperlink" Target="mailto:stevhau@hotmail.com" TargetMode="External" Id="rId37" /><Relationship Type="http://schemas.openxmlformats.org/officeDocument/2006/relationships/hyperlink" Target="mailto:stevhau@hotmail.com" TargetMode="External" Id="rId38" /><Relationship Type="http://schemas.openxmlformats.org/officeDocument/2006/relationships/hyperlink" Target="mailto:stevhau@hotmail.com" TargetMode="External" Id="rId39" /><Relationship Type="http://schemas.openxmlformats.org/officeDocument/2006/relationships/hyperlink" Target="mailto:stevhau@hotmail.com" TargetMode="External" Id="rId40" /><Relationship Type="http://schemas.openxmlformats.org/officeDocument/2006/relationships/hyperlink" Target="mailto:stevhau@hotmail.com" TargetMode="External" Id="rId41" /><Relationship Type="http://schemas.openxmlformats.org/officeDocument/2006/relationships/hyperlink" Target="mailto:stevhau@hotmail.com" TargetMode="External" Id="rId42" /><Relationship Type="http://schemas.openxmlformats.org/officeDocument/2006/relationships/hyperlink" Target="mailto:stevhau@hotmail.com" TargetMode="External" Id="rId43" /><Relationship Type="http://schemas.openxmlformats.org/officeDocument/2006/relationships/hyperlink" Target="mailto:stevhau@hotmail.com" TargetMode="External" Id="rId44" /><Relationship Type="http://schemas.openxmlformats.org/officeDocument/2006/relationships/hyperlink" Target="mailto:stevhau@hotmail.com" TargetMode="External" Id="rId45" /><Relationship Type="http://schemas.openxmlformats.org/officeDocument/2006/relationships/hyperlink" Target="mailto:stevhau@hotmail.com" TargetMode="External" Id="rId46" /><Relationship Type="http://schemas.openxmlformats.org/officeDocument/2006/relationships/hyperlink" Target="mailto:stevhau@hotmail.com" TargetMode="External" Id="rId47" /><Relationship Type="http://schemas.openxmlformats.org/officeDocument/2006/relationships/hyperlink" Target="mailto:stevhau@hotmail.com" TargetMode="External" Id="rId48" /><Relationship Type="http://schemas.openxmlformats.org/officeDocument/2006/relationships/hyperlink" Target="mailto:stevhau@hotmail.com" TargetMode="External" Id="rId49" /><Relationship Type="http://schemas.openxmlformats.org/officeDocument/2006/relationships/hyperlink" Target="mailto:stevhau@hotmail.com" TargetMode="External" Id="rId50" /><Relationship Type="http://schemas.openxmlformats.org/officeDocument/2006/relationships/hyperlink" Target="mailto:stevhau@hotmail.com" TargetMode="External" Id="rId51" /><Relationship Type="http://schemas.openxmlformats.org/officeDocument/2006/relationships/hyperlink" Target="mailto:stevhau@hotmail.com" TargetMode="External" Id="rId52" /><Relationship Type="http://schemas.openxmlformats.org/officeDocument/2006/relationships/hyperlink" Target="mailto:stevhau@hotmail.com" TargetMode="External" Id="rId53" /><Relationship Type="http://schemas.openxmlformats.org/officeDocument/2006/relationships/hyperlink" Target="mailto:stevhau@hotmail.com" TargetMode="External" Id="rId54" /><Relationship Type="http://schemas.openxmlformats.org/officeDocument/2006/relationships/hyperlink" Target="mailto:stevhau@hotmail.com" TargetMode="External" Id="rId55" /><Relationship Type="http://schemas.openxmlformats.org/officeDocument/2006/relationships/hyperlink" Target="mailto:stevhau@hotmail.com" TargetMode="External" Id="rId56" /><Relationship Type="http://schemas.openxmlformats.org/officeDocument/2006/relationships/hyperlink" Target="mailto:stevhau@hotmail.com" TargetMode="External" Id="rId57" /><Relationship Type="http://schemas.openxmlformats.org/officeDocument/2006/relationships/hyperlink" Target="mailto:stevhau@hotmail.com" TargetMode="External" Id="rId58" /><Relationship Type="http://schemas.openxmlformats.org/officeDocument/2006/relationships/hyperlink" Target="mailto:stevhau@hotmail.com" TargetMode="External" Id="rId59" /><Relationship Type="http://schemas.openxmlformats.org/officeDocument/2006/relationships/hyperlink" Target="mailto:stevhau@hotmail.com" TargetMode="External" Id="rId60" /><Relationship Type="http://schemas.openxmlformats.org/officeDocument/2006/relationships/hyperlink" Target="mailto:stevhau@hotmail.com" TargetMode="External" Id="rId61" /><Relationship Type="http://schemas.openxmlformats.org/officeDocument/2006/relationships/hyperlink" Target="mailto:stevhau@hotmail.com" TargetMode="External" Id="rId62" /><Relationship Type="http://schemas.openxmlformats.org/officeDocument/2006/relationships/hyperlink" Target="mailto:stevhau@hotmail.com" TargetMode="External" Id="rId63" /><Relationship Type="http://schemas.openxmlformats.org/officeDocument/2006/relationships/hyperlink" Target="mailto:stevhau@hotmail.com" TargetMode="External" Id="rId64" /><Relationship Type="http://schemas.openxmlformats.org/officeDocument/2006/relationships/hyperlink" Target="mailto:stevhau@hotmail.com" TargetMode="External" Id="rId65" /><Relationship Type="http://schemas.openxmlformats.org/officeDocument/2006/relationships/hyperlink" Target="mailto:stevhau@hotmail.com" TargetMode="External" Id="rId66" /><Relationship Type="http://schemas.openxmlformats.org/officeDocument/2006/relationships/hyperlink" Target="mailto:stevhau@hotmail.com" TargetMode="External" Id="rId67"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E136A69-C97E-834A-8232-D072E71BD5F7}" mc:Ignorable="x14ac xr xr2 xr3">
  <x:sheetPr codeName="Sheet1">
    <x:outlinePr summaryBelow="1" summaryRight="1"/>
  </x:sheetPr>
  <x:dimension ref="A1:NG122"/>
  <x:sheetViews>
    <x:sheetView tabSelected="1" topLeftCell="L1" zoomScale="70" zoomScaleNormal="70" workbookViewId="0">
      <x:selection activeCell="R2" sqref="R2"/>
    </x:sheetView>
  </x:sheetViews>
  <x:sheetFormatPr defaultColWidth="9" defaultRowHeight="14.45"/>
  <x:cols>
    <x:col min="1" max="1" width="20.425781" style="121" customWidth="1"/>
    <x:col min="2" max="2" width="33.570312" style="40" customWidth="1"/>
    <x:col min="3" max="3" width="31.425781" style="40" customWidth="1"/>
    <x:col min="4" max="4" width="33.855469" style="110" customWidth="1"/>
    <x:col min="5" max="5" width="38.570312" style="40" customWidth="1"/>
    <x:col min="6" max="6" width="26.140625" style="40" bestFit="1" customWidth="1"/>
    <x:col min="7" max="7" width="16.425781" style="40" bestFit="1" customWidth="1"/>
    <x:col min="8" max="8" width="18.425781" style="40" bestFit="1" customWidth="1"/>
    <x:col min="9" max="10" width="14.425781" style="40" customWidth="1"/>
    <x:col min="11" max="11" width="55.855469" style="40" customWidth="1"/>
    <x:col min="12" max="12" width="36.140625" style="40" customWidth="1"/>
    <x:col min="13" max="13" width="26.140625" style="40" bestFit="1" customWidth="1"/>
    <x:col min="14" max="14" width="26.710938" style="40" bestFit="1" customWidth="1"/>
    <x:col min="15" max="15" width="20.710938" style="40" bestFit="1" customWidth="1"/>
    <x:col min="16" max="16" width="19.710938" style="40" bestFit="1" customWidth="1"/>
    <x:col min="17" max="17" width="16.710938" style="40" customWidth="1"/>
    <x:col min="18" max="18" width="32.425781" style="40" bestFit="1" customWidth="1"/>
    <x:col min="19" max="19" width="15" style="40" bestFit="1" customWidth="1"/>
    <x:col min="20" max="20" width="23.285156" style="40" customWidth="1"/>
    <x:col min="21" max="21" width="63.710938" style="40" customWidth="1"/>
    <x:col min="22" max="22" width="18" style="40" bestFit="1" customWidth="1"/>
    <x:col min="23" max="23" width="19.140625" style="40" customWidth="1"/>
    <x:col min="24" max="24" width="17" style="40" bestFit="1" customWidth="1"/>
    <x:col min="25" max="25" width="29.570312" style="40" customWidth="1"/>
    <x:col min="26" max="26" width="31.570312" style="40" customWidth="1"/>
    <x:col min="27" max="16384" width="9" style="40" customWidth="1"/>
  </x:cols>
  <x:sheetData>
    <x:row r="1" spans="1:371" s="43" customFormat="1">
      <x:c r="A1" s="123" t="s">
        <x:v>0</x:v>
      </x:c>
      <x:c r="B1" s="124" t="s">
        <x:v>1</x:v>
      </x:c>
      <x:c r="C1" s="124" t="s">
        <x:v>2</x:v>
      </x:c>
      <x:c r="D1" s="125" t="s">
        <x:v>3</x:v>
      </x:c>
      <x:c r="E1" s="126" t="s">
        <x:v>4</x:v>
      </x:c>
      <x:c r="F1" s="124" t="s">
        <x:v>5</x:v>
      </x:c>
      <x:c r="G1" s="124" t="s">
        <x:v>6</x:v>
      </x:c>
      <x:c r="H1" s="124" t="s">
        <x:v>7</x:v>
      </x:c>
      <x:c r="I1" s="124" t="s">
        <x:v>8</x:v>
      </x:c>
      <x:c r="J1" s="124" t="s">
        <x:v>9</x:v>
      </x:c>
      <x:c r="K1" s="124" t="s">
        <x:v>10</x:v>
      </x:c>
      <x:c r="L1" s="124" t="s">
        <x:v>11</x:v>
      </x:c>
      <x:c r="M1" s="124" t="s">
        <x:v>12</x:v>
      </x:c>
      <x:c r="N1" s="126" t="s">
        <x:v>13</x:v>
      </x:c>
      <x:c r="O1" s="127" t="s">
        <x:v>14</x:v>
      </x:c>
      <x:c r="P1" s="124" t="s">
        <x:v>15</x:v>
      </x:c>
      <x:c r="Q1" s="124" t="s">
        <x:v>16</x:v>
      </x:c>
      <x:c r="R1" s="124" t="s">
        <x:v>17</x:v>
      </x:c>
      <x:c r="S1" s="126" t="s">
        <x:v>18</x:v>
      </x:c>
      <x:c r="T1" s="126" t="s">
        <x:v>19</x:v>
      </x:c>
      <x:c r="U1" s="124" t="s">
        <x:v>20</x:v>
      </x:c>
      <x:c r="V1" s="128" t="s">
        <x:v>21</x:v>
      </x:c>
      <x:c r="W1" s="128" t="s">
        <x:v>22</x:v>
      </x:c>
      <x:c r="X1" s="128" t="s">
        <x:v>23</x:v>
      </x:c>
      <x:c r="Y1" s="129" t="s">
        <x:v>24</x:v>
      </x:c>
      <x:c r="Z1" s="130" t="s">
        <x:v>25</x:v>
      </x:c>
      <x:c r="AA1" s="43" t="s"/>
      <x:c r="AB1" s="43" t="s"/>
      <x:c r="AC1" s="43" t="s"/>
      <x:c r="AD1" s="43" t="s"/>
    </x:row>
    <x:row r="2" spans="1:371" s="122" customFormat="1">
      <x:c r="A2" s="13" t="s">
        <x:v>26</x:v>
      </x:c>
      <x:c r="B2" s="131" t="s"/>
      <x:c r="C2" s="131" t="s"/>
      <x:c r="D2" s="132" t="s"/>
      <x:c r="E2" s="133" t="s"/>
      <x:c r="F2" s="131" t="s"/>
      <x:c r="G2" s="131" t="s"/>
      <x:c r="H2" s="134">
        <x:f>H62</x:f>
      </x:c>
      <x:c r="I2" s="134">
        <x:f>I62</x:f>
      </x:c>
      <x:c r="J2" s="134">
        <x:f>J62</x:f>
      </x:c>
      <x:c r="K2" s="134">
        <x:f>K62</x:f>
      </x:c>
      <x:c r="L2" s="135" t="s"/>
      <x:c r="M2" s="134">
        <x:f>M62</x:f>
      </x:c>
      <x:c r="N2" s="136">
        <x:f>SUM(I2+M2+J2)</x:f>
      </x:c>
      <x:c r="O2" s="134">
        <x:f>O62</x:f>
      </x:c>
      <x:c r="P2" s="137">
        <x:f>P62</x:f>
      </x:c>
      <x:c r="Q2" s="134">
        <x:f>Q62</x:f>
      </x:c>
      <x:c r="R2" s="134">
        <x:f>R62</x:f>
      </x:c>
      <x:c r="S2" s="134">
        <x:f>S62</x:f>
      </x:c>
      <x:c r="T2" s="134">
        <x:f>T62</x:f>
      </x:c>
      <x:c r="U2" s="138" t="s"/>
      <x:c r="V2" s="139">
        <x:f>H64</x:f>
      </x:c>
      <x:c r="W2" s="140">
        <x:f>IFERROR((H2/V2),"")</x:f>
      </x:c>
      <x:c r="X2" s="140">
        <x:f>IFERROR((N2/V2),"")</x:f>
      </x:c>
      <x:c r="Y2" s="141" t="s"/>
      <x:c r="Z2" s="141" t="s"/>
      <x:c r="AA2" s="40" t="s"/>
      <x:c r="AB2" s="40" t="s"/>
      <x:c r="AC2" s="40" t="s"/>
      <x:c r="AD2" s="44" t="s"/>
      <x:c r="AE2" s="44" t="s"/>
      <x:c r="AF2" s="44" t="s"/>
      <x:c r="AG2" s="44" t="s"/>
      <x:c r="AH2" s="44" t="s"/>
      <x:c r="AI2" s="44" t="s"/>
      <x:c r="AJ2" s="44" t="s"/>
      <x:c r="AK2" s="44" t="s"/>
      <x:c r="AL2" s="44" t="s"/>
      <x:c r="AM2" s="44" t="s"/>
      <x:c r="AN2" s="44" t="s"/>
      <x:c r="AO2" s="44" t="s"/>
      <x:c r="AP2" s="44" t="s"/>
      <x:c r="AQ2" s="44" t="s"/>
      <x:c r="AR2" s="44" t="s"/>
      <x:c r="AS2" s="44" t="s"/>
      <x:c r="AT2" s="44" t="s"/>
      <x:c r="AU2" s="44" t="s"/>
      <x:c r="AV2" s="44" t="s"/>
      <x:c r="AW2" s="44" t="s"/>
      <x:c r="AX2" s="44" t="s"/>
      <x:c r="AY2" s="44" t="s"/>
      <x:c r="AZ2" s="44" t="s"/>
      <x:c r="BA2" s="44" t="s"/>
      <x:c r="BB2" s="44" t="s"/>
      <x:c r="BC2" s="44" t="s"/>
      <x:c r="BD2" s="44" t="s"/>
      <x:c r="BE2" s="44" t="s"/>
      <x:c r="BF2" s="44" t="s"/>
      <x:c r="BG2" s="44" t="s"/>
      <x:c r="BH2" s="44" t="s"/>
      <x:c r="BI2" s="44" t="s"/>
      <x:c r="BJ2" s="44" t="s"/>
      <x:c r="BK2" s="44" t="s"/>
      <x:c r="BL2" s="44" t="s"/>
      <x:c r="BM2" s="44" t="s"/>
      <x:c r="BN2" s="44" t="s"/>
      <x:c r="BO2" s="44" t="s"/>
      <x:c r="BP2" s="44" t="s"/>
      <x:c r="BQ2" s="44" t="s"/>
      <x:c r="BR2" s="44" t="s"/>
      <x:c r="BS2" s="44" t="s"/>
      <x:c r="BT2" s="44" t="s"/>
      <x:c r="BU2" s="44" t="s"/>
      <x:c r="BV2" s="44" t="s"/>
      <x:c r="BW2" s="44" t="s"/>
      <x:c r="BX2" s="44" t="s"/>
      <x:c r="BY2" s="44" t="s"/>
      <x:c r="BZ2" s="44" t="s"/>
      <x:c r="CA2" s="44" t="s"/>
      <x:c r="CB2" s="44" t="s"/>
      <x:c r="CC2" s="44" t="s"/>
      <x:c r="CD2" s="44" t="s"/>
      <x:c r="CE2" s="44" t="s"/>
      <x:c r="CF2" s="44" t="s"/>
      <x:c r="CG2" s="44" t="s"/>
      <x:c r="CH2" s="44" t="s"/>
      <x:c r="CI2" s="44" t="s"/>
      <x:c r="CJ2" s="44" t="s"/>
      <x:c r="CK2" s="44" t="s"/>
      <x:c r="CL2" s="44" t="s"/>
      <x:c r="CM2" s="44" t="s"/>
      <x:c r="CN2" s="44" t="s"/>
      <x:c r="CO2" s="44" t="s"/>
      <x:c r="CP2" s="44" t="s"/>
      <x:c r="CQ2" s="44" t="s"/>
      <x:c r="CR2" s="44" t="s"/>
      <x:c r="CS2" s="44" t="s"/>
      <x:c r="CT2" s="44" t="s"/>
      <x:c r="CU2" s="44" t="s"/>
      <x:c r="CV2" s="44" t="s"/>
      <x:c r="CW2" s="44" t="s"/>
      <x:c r="CX2" s="44" t="s"/>
      <x:c r="CY2" s="44" t="s"/>
      <x:c r="CZ2" s="44" t="s"/>
      <x:c r="DA2" s="44" t="s"/>
      <x:c r="DB2" s="44" t="s"/>
      <x:c r="DC2" s="44" t="s"/>
      <x:c r="DD2" s="44" t="s"/>
      <x:c r="DE2" s="44" t="s"/>
      <x:c r="DF2" s="44" t="s"/>
      <x:c r="DG2" s="44" t="s"/>
      <x:c r="DH2" s="44" t="s"/>
      <x:c r="DI2" s="44" t="s"/>
      <x:c r="DJ2" s="44" t="s"/>
      <x:c r="DK2" s="44" t="s"/>
      <x:c r="DL2" s="44" t="s"/>
      <x:c r="DM2" s="44" t="s"/>
      <x:c r="DN2" s="44" t="s"/>
      <x:c r="DO2" s="44" t="s"/>
      <x:c r="DP2" s="44" t="s"/>
      <x:c r="DQ2" s="44" t="s"/>
      <x:c r="DR2" s="44" t="s"/>
      <x:c r="DS2" s="44" t="s"/>
      <x:c r="DT2" s="44" t="s"/>
      <x:c r="DU2" s="44" t="s"/>
      <x:c r="DV2" s="44" t="s"/>
      <x:c r="DW2" s="44" t="s"/>
      <x:c r="DX2" s="44" t="s"/>
      <x:c r="DY2" s="44" t="s"/>
      <x:c r="DZ2" s="44" t="s"/>
      <x:c r="EA2" s="44" t="s"/>
      <x:c r="EB2" s="44" t="s"/>
      <x:c r="EC2" s="44" t="s"/>
      <x:c r="ED2" s="44" t="s"/>
      <x:c r="EE2" s="44" t="s"/>
      <x:c r="EF2" s="44" t="s"/>
      <x:c r="EG2" s="44" t="s"/>
      <x:c r="EH2" s="44" t="s"/>
      <x:c r="EI2" s="44" t="s"/>
      <x:c r="EJ2" s="44" t="s"/>
      <x:c r="EK2" s="44" t="s"/>
      <x:c r="EL2" s="44" t="s"/>
      <x:c r="EM2" s="44" t="s"/>
      <x:c r="EN2" s="44" t="s"/>
      <x:c r="EO2" s="44" t="s"/>
      <x:c r="EP2" s="44" t="s"/>
      <x:c r="EQ2" s="44" t="s"/>
      <x:c r="ER2" s="44" t="s"/>
      <x:c r="ES2" s="44" t="s"/>
      <x:c r="ET2" s="44" t="s"/>
      <x:c r="EU2" s="44" t="s"/>
      <x:c r="EV2" s="44" t="s"/>
      <x:c r="EW2" s="44" t="s"/>
      <x:c r="EX2" s="44" t="s"/>
      <x:c r="EY2" s="44" t="s"/>
      <x:c r="EZ2" s="44" t="s"/>
      <x:c r="FA2" s="44" t="s"/>
      <x:c r="FB2" s="44" t="s"/>
      <x:c r="FC2" s="44" t="s"/>
      <x:c r="FD2" s="44" t="s"/>
      <x:c r="FE2" s="44" t="s"/>
      <x:c r="FF2" s="44" t="s"/>
      <x:c r="FG2" s="44" t="s"/>
      <x:c r="FH2" s="44" t="s"/>
      <x:c r="FI2" s="44" t="s"/>
      <x:c r="FJ2" s="44" t="s"/>
      <x:c r="FK2" s="44" t="s"/>
      <x:c r="FL2" s="44" t="s"/>
      <x:c r="FM2" s="44" t="s"/>
      <x:c r="FN2" s="44" t="s"/>
      <x:c r="FO2" s="44" t="s"/>
      <x:c r="FP2" s="44" t="s"/>
      <x:c r="FQ2" s="44" t="s"/>
      <x:c r="FR2" s="44" t="s"/>
      <x:c r="FS2" s="44" t="s"/>
      <x:c r="FT2" s="44" t="s"/>
      <x:c r="FU2" s="44" t="s"/>
      <x:c r="FV2" s="44" t="s"/>
      <x:c r="FW2" s="44" t="s"/>
      <x:c r="FX2" s="44" t="s"/>
      <x:c r="FY2" s="44" t="s"/>
      <x:c r="FZ2" s="44" t="s"/>
      <x:c r="GA2" s="44" t="s"/>
      <x:c r="GB2" s="44" t="s"/>
      <x:c r="GC2" s="44" t="s"/>
      <x:c r="GD2" s="44" t="s"/>
      <x:c r="GE2" s="44" t="s"/>
      <x:c r="GF2" s="44" t="s"/>
      <x:c r="GG2" s="44" t="s"/>
      <x:c r="GH2" s="44" t="s"/>
      <x:c r="GI2" s="44" t="s"/>
      <x:c r="GJ2" s="44" t="s"/>
      <x:c r="GK2" s="44" t="s"/>
      <x:c r="GL2" s="44" t="s"/>
      <x:c r="GM2" s="44" t="s"/>
      <x:c r="GN2" s="44" t="s"/>
      <x:c r="GO2" s="44" t="s"/>
      <x:c r="GP2" s="44" t="s"/>
      <x:c r="GQ2" s="44" t="s"/>
      <x:c r="GR2" s="44" t="s"/>
      <x:c r="GS2" s="44" t="s"/>
      <x:c r="GT2" s="44" t="s"/>
      <x:c r="GU2" s="44" t="s"/>
      <x:c r="GV2" s="44" t="s"/>
      <x:c r="GW2" s="44" t="s"/>
      <x:c r="GX2" s="44" t="s"/>
      <x:c r="GY2" s="44" t="s"/>
      <x:c r="GZ2" s="44" t="s"/>
      <x:c r="HA2" s="44" t="s"/>
      <x:c r="HB2" s="44" t="s"/>
      <x:c r="HC2" s="44" t="s"/>
      <x:c r="HD2" s="44" t="s"/>
      <x:c r="HE2" s="44" t="s"/>
      <x:c r="HF2" s="44" t="s"/>
      <x:c r="HG2" s="44" t="s"/>
      <x:c r="HH2" s="44" t="s"/>
      <x:c r="HI2" s="44" t="s"/>
      <x:c r="HJ2" s="44" t="s"/>
      <x:c r="HK2" s="44" t="s"/>
      <x:c r="HL2" s="44" t="s"/>
      <x:c r="HM2" s="44" t="s"/>
      <x:c r="HN2" s="44" t="s"/>
      <x:c r="HO2" s="44" t="s"/>
      <x:c r="HP2" s="44" t="s"/>
      <x:c r="HQ2" s="44" t="s"/>
      <x:c r="HR2" s="44" t="s"/>
      <x:c r="HS2" s="44" t="s"/>
      <x:c r="HT2" s="44" t="s"/>
      <x:c r="HU2" s="44" t="s"/>
      <x:c r="HV2" s="44" t="s"/>
      <x:c r="HW2" s="44" t="s"/>
      <x:c r="HX2" s="44" t="s"/>
      <x:c r="HY2" s="44" t="s"/>
      <x:c r="HZ2" s="44" t="s"/>
      <x:c r="IA2" s="44" t="s"/>
      <x:c r="IB2" s="44" t="s"/>
      <x:c r="IC2" s="44" t="s"/>
      <x:c r="ID2" s="44" t="s"/>
      <x:c r="IE2" s="44" t="s"/>
      <x:c r="IF2" s="44" t="s"/>
      <x:c r="IG2" s="44" t="s"/>
      <x:c r="IH2" s="44" t="s"/>
      <x:c r="II2" s="44" t="s"/>
      <x:c r="IJ2" s="44" t="s"/>
      <x:c r="IK2" s="44" t="s"/>
      <x:c r="IL2" s="44" t="s"/>
      <x:c r="IM2" s="44" t="s"/>
      <x:c r="IN2" s="44" t="s"/>
      <x:c r="IO2" s="44" t="s"/>
      <x:c r="IP2" s="44" t="s"/>
      <x:c r="IQ2" s="44" t="s"/>
      <x:c r="IR2" s="44" t="s"/>
      <x:c r="IS2" s="44" t="s"/>
      <x:c r="IT2" s="44" t="s"/>
      <x:c r="IU2" s="44" t="s"/>
      <x:c r="IV2" s="44" t="s"/>
      <x:c r="IW2" s="44" t="s"/>
      <x:c r="IX2" s="44" t="s"/>
      <x:c r="IY2" s="44" t="s"/>
      <x:c r="IZ2" s="44" t="s"/>
      <x:c r="JA2" s="44" t="s"/>
      <x:c r="JB2" s="44" t="s"/>
      <x:c r="JC2" s="44" t="s"/>
      <x:c r="JD2" s="44" t="s"/>
      <x:c r="JE2" s="44" t="s"/>
      <x:c r="JF2" s="44" t="s"/>
      <x:c r="JG2" s="44" t="s"/>
      <x:c r="JH2" s="44" t="s"/>
      <x:c r="JI2" s="44" t="s"/>
      <x:c r="JJ2" s="44" t="s"/>
      <x:c r="JK2" s="44" t="s"/>
      <x:c r="JL2" s="44" t="s"/>
      <x:c r="JM2" s="44" t="s"/>
      <x:c r="JN2" s="44" t="s"/>
      <x:c r="JO2" s="44" t="s"/>
      <x:c r="JP2" s="44" t="s"/>
      <x:c r="JQ2" s="44" t="s"/>
      <x:c r="JR2" s="44" t="s"/>
      <x:c r="JS2" s="44" t="s"/>
      <x:c r="JT2" s="44" t="s"/>
      <x:c r="JU2" s="44" t="s"/>
      <x:c r="JV2" s="44" t="s"/>
      <x:c r="JW2" s="44" t="s"/>
      <x:c r="JX2" s="44" t="s"/>
      <x:c r="JY2" s="44" t="s"/>
      <x:c r="JZ2" s="44" t="s"/>
      <x:c r="KA2" s="44" t="s"/>
      <x:c r="KB2" s="44" t="s"/>
      <x:c r="KC2" s="44" t="s"/>
      <x:c r="KD2" s="44" t="s"/>
      <x:c r="KE2" s="44" t="s"/>
      <x:c r="KF2" s="44" t="s"/>
      <x:c r="KG2" s="44" t="s"/>
      <x:c r="KH2" s="44" t="s"/>
      <x:c r="KI2" s="44" t="s"/>
      <x:c r="KJ2" s="44" t="s"/>
      <x:c r="KK2" s="44" t="s"/>
      <x:c r="KL2" s="44" t="s"/>
      <x:c r="KM2" s="44" t="s"/>
      <x:c r="KN2" s="44" t="s"/>
      <x:c r="KO2" s="44" t="s"/>
      <x:c r="KP2" s="44" t="s"/>
      <x:c r="KQ2" s="44" t="s"/>
      <x:c r="KR2" s="44" t="s"/>
      <x:c r="KS2" s="44" t="s"/>
      <x:c r="KT2" s="44" t="s"/>
      <x:c r="KU2" s="44" t="s"/>
      <x:c r="KV2" s="44" t="s"/>
      <x:c r="KW2" s="44" t="s"/>
      <x:c r="KX2" s="44" t="s"/>
      <x:c r="KY2" s="44" t="s"/>
      <x:c r="KZ2" s="44" t="s"/>
      <x:c r="LA2" s="44" t="s"/>
      <x:c r="LB2" s="44" t="s"/>
      <x:c r="LC2" s="44" t="s"/>
      <x:c r="LD2" s="44" t="s"/>
      <x:c r="LE2" s="44" t="s"/>
      <x:c r="LF2" s="44" t="s"/>
      <x:c r="LG2" s="44" t="s"/>
      <x:c r="LH2" s="44" t="s"/>
      <x:c r="LI2" s="44" t="s"/>
      <x:c r="LJ2" s="44" t="s"/>
      <x:c r="LK2" s="44" t="s"/>
      <x:c r="LL2" s="44" t="s"/>
      <x:c r="LM2" s="44" t="s"/>
      <x:c r="LN2" s="44" t="s"/>
      <x:c r="LO2" s="44" t="s"/>
      <x:c r="LP2" s="44" t="s"/>
      <x:c r="LQ2" s="44" t="s"/>
      <x:c r="LR2" s="44" t="s"/>
      <x:c r="LS2" s="44" t="s"/>
      <x:c r="LT2" s="44" t="s"/>
      <x:c r="LU2" s="44" t="s"/>
      <x:c r="LV2" s="44" t="s"/>
      <x:c r="LW2" s="44" t="s"/>
      <x:c r="LX2" s="44" t="s"/>
      <x:c r="LY2" s="44" t="s"/>
      <x:c r="LZ2" s="44" t="s"/>
      <x:c r="MA2" s="44" t="s"/>
      <x:c r="MB2" s="44" t="s"/>
      <x:c r="MC2" s="44" t="s"/>
      <x:c r="MD2" s="44" t="s"/>
      <x:c r="ME2" s="44" t="s"/>
      <x:c r="MF2" s="44" t="s"/>
      <x:c r="MG2" s="44" t="s"/>
      <x:c r="MH2" s="44" t="s"/>
      <x:c r="MI2" s="44" t="s"/>
      <x:c r="MJ2" s="44" t="s"/>
      <x:c r="MK2" s="44" t="s"/>
      <x:c r="ML2" s="44" t="s"/>
      <x:c r="MM2" s="44" t="s"/>
      <x:c r="MN2" s="44" t="s"/>
      <x:c r="MO2" s="44" t="s"/>
      <x:c r="MP2" s="44" t="s"/>
      <x:c r="MQ2" s="44" t="s"/>
      <x:c r="MR2" s="44" t="s"/>
      <x:c r="MS2" s="44" t="s"/>
      <x:c r="MT2" s="44" t="s"/>
      <x:c r="MU2" s="44" t="s"/>
      <x:c r="MV2" s="44" t="s"/>
      <x:c r="MW2" s="44" t="s"/>
      <x:c r="MX2" s="44" t="s"/>
      <x:c r="MY2" s="44" t="s"/>
      <x:c r="MZ2" s="44" t="s"/>
      <x:c r="NA2" s="44" t="s"/>
      <x:c r="NB2" s="44" t="s"/>
      <x:c r="NC2" s="44" t="s"/>
      <x:c r="ND2" s="44" t="s"/>
      <x:c r="NE2" s="44" t="s"/>
      <x:c r="NF2" s="44" t="s"/>
      <x:c r="NG2" s="44" t="s"/>
    </x:row>
    <x:row r="3" spans="1:371">
      <x:c r="A3" s="142" t="s"/>
      <x:c r="B3" s="143" t="s"/>
      <x:c r="C3" s="144" t="s"/>
      <x:c r="D3" s="145" cm="1">
        <x:f t="array" ref="D3:D3">IFERROR(INDEX(#REF!, MATCH(B3&amp;C3,#REF! &amp;#REF!, 0)), " ")</x:f>
      </x:c>
      <x:c r="E3" s="146" cm="1">
        <x:f t="array" ref="E3:E3">IFERROR(INDEX(#REF!, MATCH(B3&amp;C3,#REF! &amp;#REF!, 0)), "")</x:f>
      </x:c>
      <x:c r="F3" s="147" t="s"/>
      <x:c r="G3" s="148" t="s"/>
      <x:c r="H3" s="149" t="s"/>
      <x:c r="I3" s="150" t="s"/>
      <x:c r="J3" s="151" t="s"/>
      <x:c r="K3" s="151" t="s"/>
      <x:c r="L3" s="151" t="s"/>
      <x:c r="M3" s="151" t="s"/>
      <x:c r="N3" s="152">
        <x:f>I3+M3+J3</x:f>
      </x:c>
      <x:c r="O3" s="153">
        <x:f>IFERROR(IF(AND(ISNUMBER(SEARCH("IHF", L3)), ISNUMBER(SEARCH("ZIP", L3))), "", IF(ISNUMBER(SEARCH("IHF", L3)), IF(ISNUMBER(SEARCH("Owed ZIP", L3)), H3-I3, ""), H3-N3)),"")</x:f>
      </x:c>
      <x:c r="P3" s="150" t="s"/>
      <x:c r="Q3" s="151" t="s"/>
      <x:c r="R3" s="151" t="s"/>
      <x:c r="S3" s="151">
        <x:f>IF(ISNUMBER(SEARCH("IHF",L3)),(I3+M3+J3),"")</x:f>
      </x:c>
      <x:c r="T3" s="151">
        <x:f>IF(ISNUMBER(SEARCH("IHF",L3)),H3-I3-J3-M3,"")</x:f>
      </x:c>
      <x:c r="U3" s="144" t="s"/>
      <x:c r="V3" s="154" t="s"/>
      <x:c r="W3" s="154" t="s"/>
      <x:c r="X3" s="154" t="s"/>
      <x:c r="Y3" s="155" t="s"/>
      <x:c r="Z3" s="155" t="s"/>
    </x:row>
    <x:row r="4" spans="1:371">
      <x:c r="A4" s="142" t="s"/>
      <x:c r="B4" s="143" t="s"/>
      <x:c r="C4" s="144" t="s"/>
      <x:c r="D4" s="145" cm="1">
        <x:f t="array" ref="D4:D4">IFERROR(INDEX(#REF!, MATCH(B4&amp;C4,#REF! &amp;#REF!, 0)), " ")</x:f>
      </x:c>
      <x:c r="E4" s="146" cm="1">
        <x:f t="array" ref="E4:E4">IFERROR(INDEX(#REF!, MATCH(B4&amp;C4,#REF! &amp;#REF!, 0)), "")</x:f>
      </x:c>
      <x:c r="F4" s="156" t="s"/>
      <x:c r="G4" s="148" t="s"/>
      <x:c r="H4" s="149" t="s"/>
      <x:c r="I4" s="150" t="s"/>
      <x:c r="J4" s="151" t="s"/>
      <x:c r="K4" s="151" t="s"/>
      <x:c r="L4" s="151" t="s"/>
      <x:c r="M4" s="151" t="s"/>
      <x:c r="N4" s="152">
        <x:f>I4+M4+J4</x:f>
      </x:c>
      <x:c r="O4" s="153">
        <x:f>IFERROR(IF(AND(ISNUMBER(SEARCH("IHF", L4)), ISNUMBER(SEARCH("ZIP", L4))), "", IF(ISNUMBER(SEARCH("IHF", L4)), IF(ISNUMBER(SEARCH("Owed ZIP", L4)), H4-I4, ""), H4-N4)),"")</x:f>
      </x:c>
      <x:c r="P4" s="150" t="s"/>
      <x:c r="Q4" s="151" t="s"/>
      <x:c r="R4" s="151" t="s"/>
      <x:c r="S4" s="151">
        <x:f>IF(ISNUMBER(SEARCH("IHF",L4)),(I4+M4+J4),"")</x:f>
      </x:c>
      <x:c r="T4" s="151">
        <x:f>IF(ISNUMBER(SEARCH("IHF",L4)),H4-I4-J4-M4,"")</x:f>
      </x:c>
      <x:c r="U4" s="157" t="s"/>
      <x:c r="V4" s="154" t="s"/>
      <x:c r="W4" s="154" t="s"/>
      <x:c r="X4" s="154" t="s"/>
      <x:c r="Y4" s="156" t="s"/>
      <x:c r="Z4" s="156" t="s"/>
    </x:row>
    <x:row r="5" spans="1:371">
      <x:c r="A5" s="142" t="s"/>
      <x:c r="B5" s="143" t="s"/>
      <x:c r="C5" s="144" t="s"/>
      <x:c r="D5" s="145" cm="1">
        <x:f t="array" ref="D5:D5">IFERROR(INDEX(#REF!, MATCH(B5&amp;C5,#REF! &amp;#REF!, 0)), " ")</x:f>
      </x:c>
      <x:c r="E5" s="146" cm="1">
        <x:f t="array" ref="E5:E5">IFERROR(INDEX(#REF!, MATCH(B5&amp;C5,#REF! &amp;#REF!, 0)), "")</x:f>
      </x:c>
      <x:c r="F5" s="158" t="s"/>
      <x:c r="G5" s="148" t="s"/>
      <x:c r="H5" s="149" t="s"/>
      <x:c r="I5" s="150" t="s"/>
      <x:c r="J5" s="151" t="s"/>
      <x:c r="K5" s="151" t="s"/>
      <x:c r="L5" s="151" t="s"/>
      <x:c r="M5" s="151" t="s"/>
      <x:c r="N5" s="152">
        <x:f>I5+M5+J5</x:f>
      </x:c>
      <x:c r="O5" s="153">
        <x:f>IFERROR(IF(AND(ISNUMBER(SEARCH("IHF", L5)), ISNUMBER(SEARCH("ZIP", L5))), "", IF(ISNUMBER(SEARCH("IHF", L5)), IF(ISNUMBER(SEARCH("Owed ZIP", L5)),#REF!- I5, ""),#REF!- N5)),"")</x:f>
      </x:c>
      <x:c r="P5" s="150" t="s"/>
      <x:c r="Q5" s="151" t="s"/>
      <x:c r="R5" s="151" t="s"/>
      <x:c r="S5" s="151">
        <x:f>IF(ISNUMBER(SEARCH("IHF",L5)),(I5+M5+J5),"")</x:f>
      </x:c>
      <x:c r="T5" s="152">
        <x:f>IF(ISNUMBER(SEARCH("IHF",L5)),#REF!-I5-J5-M5,"")</x:f>
      </x:c>
      <x:c r="U5" s="156" t="s"/>
      <x:c r="V5" s="154" t="s"/>
      <x:c r="W5" s="154" t="s"/>
      <x:c r="X5" s="154" t="s"/>
      <x:c r="Y5" s="156" t="s"/>
      <x:c r="Z5" s="156" t="s"/>
    </x:row>
    <x:row r="6" spans="1:371">
      <x:c r="A6" s="142" t="s"/>
      <x:c r="B6" s="143" t="s"/>
      <x:c r="C6" s="144" t="s"/>
      <x:c r="D6" s="145" cm="1">
        <x:f t="array" ref="D6:D6">IFERROR(INDEX(#REF!, MATCH(B6&amp;C6,#REF! &amp;#REF!, 0)), " ")</x:f>
      </x:c>
      <x:c r="E6" s="146" cm="1">
        <x:f t="array" ref="E6:E6">IFERROR(INDEX(#REF!, MATCH(B6&amp;C6,#REF! &amp;#REF!, 0)), "")</x:f>
      </x:c>
      <x:c r="F6" s="158" t="s"/>
      <x:c r="G6" s="148" t="s"/>
      <x:c r="H6" s="149" t="s"/>
      <x:c r="I6" s="150" t="s"/>
      <x:c r="J6" s="151" t="s"/>
      <x:c r="K6" s="151" t="s"/>
      <x:c r="L6" s="151" t="s"/>
      <x:c r="M6" s="151" t="s"/>
      <x:c r="N6" s="152">
        <x:f>I6+M6+J6</x:f>
      </x:c>
      <x:c r="O6" s="153" t="n">
        <x:v>0</x:v>
      </x:c>
      <x:c r="P6" s="150" t="s"/>
      <x:c r="Q6" s="151" t="s"/>
      <x:c r="R6" s="151" t="s"/>
      <x:c r="S6" s="151">
        <x:f>IF(ISNUMBER(SEARCH("IHF",L6)),(I6+M6+J6),"")</x:f>
      </x:c>
      <x:c r="T6" s="152">
        <x:f>IF(ISNUMBER(SEARCH("IHF",L6)),H5-I6-J6-M6,"")</x:f>
      </x:c>
      <x:c r="U6" s="156" t="s"/>
      <x:c r="V6" s="154" t="s"/>
      <x:c r="W6" s="154" t="s"/>
      <x:c r="X6" s="154" t="s"/>
      <x:c r="Y6" s="156" t="s"/>
      <x:c r="Z6" s="156" t="s"/>
    </x:row>
    <x:row r="7" spans="1:371">
      <x:c r="A7" s="142" t="s"/>
      <x:c r="B7" s="143" t="s"/>
      <x:c r="C7" s="144" t="s"/>
      <x:c r="D7" s="145" cm="1">
        <x:f t="array" ref="D7:D7">IFERROR(INDEX(#REF!, MATCH(B7&amp;C7,#REF! &amp;#REF!, 0)), " ")</x:f>
      </x:c>
      <x:c r="E7" s="146" cm="1">
        <x:f t="array" ref="E7:E7">IFERROR(INDEX(#REF!, MATCH(B7&amp;C7,#REF! &amp;#REF!, 0)), "")</x:f>
      </x:c>
      <x:c r="F7" s="159" t="s"/>
      <x:c r="G7" s="148" t="s"/>
      <x:c r="H7" s="149" t="s"/>
      <x:c r="I7" s="150" t="s"/>
      <x:c r="J7" s="151" t="s"/>
      <x:c r="K7" s="151" t="s"/>
      <x:c r="L7" s="151" t="s"/>
      <x:c r="M7" s="151" t="s"/>
      <x:c r="N7" s="152">
        <x:f>I7+M7+J7</x:f>
      </x:c>
      <x:c r="O7" s="153">
        <x:f>IFERROR(IF(AND(ISNUMBER(SEARCH("IHF", L7)), ISNUMBER(SEARCH("ZIP", L7))), "", IF(ISNUMBER(SEARCH("IHF", L7)), IF(ISNUMBER(SEARCH("Owed ZIP", L7)), H7-I7, ""), H7-N7)),"")</x:f>
      </x:c>
      <x:c r="P7" s="150" t="s"/>
      <x:c r="Q7" s="151" t="s"/>
      <x:c r="R7" s="151" t="s"/>
      <x:c r="S7" s="151">
        <x:f>IF(ISNUMBER(SEARCH("IHF",L7)),(I7+M7+J7),"")</x:f>
      </x:c>
      <x:c r="T7" s="152">
        <x:f>IF(ISNUMBER(SEARCH("IHF",L7)),H7-I7-J7-M7,"")</x:f>
      </x:c>
      <x:c r="U7" s="156" t="s"/>
      <x:c r="V7" s="154" t="s"/>
      <x:c r="W7" s="154" t="s"/>
      <x:c r="X7" s="154" t="s"/>
      <x:c r="Y7" s="156" t="s"/>
      <x:c r="Z7" s="156" t="s"/>
    </x:row>
    <x:row r="8" spans="1:371">
      <x:c r="A8" s="142" t="s"/>
      <x:c r="B8" s="143" t="s"/>
      <x:c r="C8" s="144" t="s"/>
      <x:c r="D8" s="145" cm="1">
        <x:f t="array" ref="D8:D8">IFERROR(INDEX(#REF!, MATCH(B8&amp;C8,#REF! &amp;#REF!, 0)), " ")</x:f>
      </x:c>
      <x:c r="E8" s="146" cm="1">
        <x:f t="array" ref="E8:E8">IFERROR(INDEX(#REF!, MATCH(B8&amp;C8,#REF! &amp;#REF!, 0)), "")</x:f>
      </x:c>
      <x:c r="F8" s="160" t="s"/>
      <x:c r="G8" s="148" t="s"/>
      <x:c r="H8" s="149" t="s"/>
      <x:c r="I8" s="150" t="s"/>
      <x:c r="J8" s="151" t="s"/>
      <x:c r="K8" s="151" t="s"/>
      <x:c r="L8" s="151" t="s"/>
      <x:c r="M8" s="151" t="s"/>
      <x:c r="N8" s="152">
        <x:f>I8+M8+J8</x:f>
      </x:c>
      <x:c r="O8" s="153">
        <x:f>IFERROR(IF(AND(ISNUMBER(SEARCH("IHF", L8)), ISNUMBER(SEARCH("ZIP", L8))), "", IF(ISNUMBER(SEARCH("IHF", L8)), IF(ISNUMBER(SEARCH("Owed ZIP", L8)), H8-I8, ""), H8-N8)),"")</x:f>
      </x:c>
      <x:c r="P8" s="150" t="s"/>
      <x:c r="Q8" s="151" t="s"/>
      <x:c r="R8" s="151" t="s"/>
      <x:c r="S8" s="151">
        <x:f>IF(ISNUMBER(SEARCH("IHF",L8)),(I8+M8+J8),"")</x:f>
      </x:c>
      <x:c r="T8" s="152">
        <x:f>IF(ISNUMBER(SEARCH("IHF",L8)),H8-I8-J8-M8,"")</x:f>
      </x:c>
      <x:c r="U8" s="156" t="s"/>
      <x:c r="V8" s="154" t="s"/>
      <x:c r="W8" s="154" t="s"/>
      <x:c r="X8" s="154" t="s"/>
      <x:c r="Y8" s="156" t="s"/>
      <x:c r="Z8" s="156" t="s"/>
    </x:row>
    <x:row r="9" spans="1:371">
      <x:c r="A9" s="142" t="s"/>
      <x:c r="B9" s="161" t="s"/>
      <x:c r="C9" s="161" t="s"/>
      <x:c r="D9" s="145" cm="1">
        <x:f t="array" ref="D9:D9">IFERROR(INDEX(#REF!, MATCH(B9&amp;C9,#REF! &amp;#REF!, 0)), " ")</x:f>
      </x:c>
      <x:c r="E9" s="146" cm="1">
        <x:f t="array" ref="E9:E9">IFERROR(INDEX(#REF!, MATCH(B9&amp;C9,#REF! &amp;#REF!, 0)), "")</x:f>
      </x:c>
      <x:c r="F9" s="160" t="s"/>
      <x:c r="G9" s="148" t="s"/>
      <x:c r="H9" s="149" t="s"/>
      <x:c r="I9" s="150" t="s"/>
      <x:c r="J9" s="151" t="s"/>
      <x:c r="K9" s="151" t="s"/>
      <x:c r="L9" s="151" t="s"/>
      <x:c r="M9" s="151" t="s"/>
      <x:c r="N9" s="152">
        <x:f>I9+M9+J9</x:f>
      </x:c>
      <x:c r="O9" s="153">
        <x:f>IFERROR(IF(AND(ISNUMBER(SEARCH("IHF", L9)), ISNUMBER(SEARCH("ZIP", L9))), "", IF(ISNUMBER(SEARCH("IHF", L9)), IF(ISNUMBER(SEARCH("Owed ZIP", L9)), H9-I9, ""), H9-N9)),"")</x:f>
      </x:c>
      <x:c r="P9" s="150" t="s"/>
      <x:c r="Q9" s="151" t="s"/>
      <x:c r="R9" s="151" t="s"/>
      <x:c r="S9" s="151">
        <x:f>IF(ISNUMBER(SEARCH("IHF",L9)),(I9+M9+J9),"")</x:f>
      </x:c>
      <x:c r="T9" s="152">
        <x:f>IF(ISNUMBER(SEARCH("IHF",L9)),H9-I9-J9-M9,"")</x:f>
      </x:c>
      <x:c r="U9" s="156" t="s"/>
      <x:c r="V9" s="154" t="s"/>
      <x:c r="W9" s="154" t="s"/>
      <x:c r="X9" s="154" t="s"/>
      <x:c r="Y9" s="156" t="s"/>
      <x:c r="Z9" s="156" t="s"/>
    </x:row>
    <x:row r="10" spans="1:371">
      <x:c r="A10" s="142" t="s"/>
      <x:c r="B10" s="156" t="s"/>
      <x:c r="C10" s="156" t="s"/>
      <x:c r="D10" s="145" cm="1">
        <x:f t="array" ref="D10:D10">IFERROR(INDEX(#REF!, MATCH(B10&amp;C10,#REF! &amp;#REF!, 0)), " ")</x:f>
      </x:c>
      <x:c r="E10" s="146" cm="1">
        <x:f t="array" ref="E10:E10">IFERROR(INDEX(#REF!, MATCH(B10&amp;C10,#REF! &amp;#REF!, 0)), "")</x:f>
      </x:c>
      <x:c r="F10" s="162" t="s"/>
      <x:c r="G10" s="148" t="s"/>
      <x:c r="H10" s="149" t="s"/>
      <x:c r="I10" s="163" t="s"/>
      <x:c r="J10" s="151" t="s"/>
      <x:c r="K10" s="151" t="s"/>
      <x:c r="L10" s="151" t="s"/>
      <x:c r="M10" s="164" t="s"/>
      <x:c r="N10" s="152">
        <x:f>I10+M10+J10</x:f>
      </x:c>
      <x:c r="O10" s="153">
        <x:f>IFERROR(IF(AND(ISNUMBER(SEARCH("IHF", L10)), ISNUMBER(SEARCH("ZIP", L10))), "", IF(ISNUMBER(SEARCH("IHF", L10)), IF(ISNUMBER(SEARCH("Owed ZIP", L10)), H10-I10, ""), H10-N10)),"")</x:f>
      </x:c>
      <x:c r="P10" s="150" t="s"/>
      <x:c r="Q10" s="151" t="s"/>
      <x:c r="R10" s="151" t="s"/>
      <x:c r="S10" s="151">
        <x:f>IF(ISNUMBER(SEARCH("IHF",L10)),(I10+M10+J10),"")</x:f>
      </x:c>
      <x:c r="T10" s="152">
        <x:f>IF(ISNUMBER(SEARCH("IHF",L10)),H10-I10-J10-M10,"")</x:f>
      </x:c>
      <x:c r="U10" s="156" t="s"/>
      <x:c r="V10" s="154" t="s"/>
      <x:c r="W10" s="154" t="s"/>
      <x:c r="X10" s="154" t="s"/>
      <x:c r="Y10" s="156" t="s"/>
      <x:c r="Z10" s="156" t="s"/>
    </x:row>
    <x:row r="11" spans="1:371">
      <x:c r="A11" s="142" t="s"/>
      <x:c r="B11" s="156" t="s"/>
      <x:c r="C11" s="156" t="s"/>
      <x:c r="D11" s="145" cm="1">
        <x:f t="array" ref="D11:D11">IFERROR(INDEX(#REF!, MATCH(B11&amp;C11,#REF! &amp;#REF!, 0)), " ")</x:f>
      </x:c>
      <x:c r="E11" s="146" cm="1">
        <x:f t="array" ref="E11:E11">IFERROR(INDEX(#REF!, MATCH(B11&amp;C11,#REF! &amp;#REF!, 0)), "")</x:f>
      </x:c>
      <x:c r="F11" s="165" t="s"/>
      <x:c r="G11" s="148" t="s"/>
      <x:c r="H11" s="149" t="s"/>
      <x:c r="I11" s="163" t="s"/>
      <x:c r="J11" s="151" t="s"/>
      <x:c r="K11" s="151" t="s"/>
      <x:c r="L11" s="151" t="s"/>
      <x:c r="M11" s="164" t="s"/>
      <x:c r="N11" s="152">
        <x:f>I11+M11+J11</x:f>
      </x:c>
      <x:c r="O11" s="153">
        <x:f>IFERROR(IF(AND(ISNUMBER(SEARCH("IHF", L11)), ISNUMBER(SEARCH("ZIP", L11))), "", IF(ISNUMBER(SEARCH("IHF", L11)), IF(ISNUMBER(SEARCH("Owed ZIP", L11)), H11-I11, ""), H11-N11)),"")</x:f>
      </x:c>
      <x:c r="P11" s="163" t="s"/>
      <x:c r="Q11" s="164" t="s"/>
      <x:c r="R11" s="151" t="s"/>
      <x:c r="S11" s="151">
        <x:f>IF(ISNUMBER(SEARCH("IHF",L11)),(I11+M11+J11),"")</x:f>
      </x:c>
      <x:c r="T11" s="152">
        <x:f>IF(ISNUMBER(SEARCH("IHF",L11)),H11-I11-J11-M11,"")</x:f>
      </x:c>
      <x:c r="U11" s="156" t="s"/>
      <x:c r="V11" s="154" t="s"/>
      <x:c r="W11" s="154" t="s"/>
      <x:c r="X11" s="154" t="s"/>
      <x:c r="Y11" s="156" t="s"/>
      <x:c r="Z11" s="156" t="s"/>
    </x:row>
    <x:row r="12" spans="1:371">
      <x:c r="A12" s="142" t="s"/>
      <x:c r="B12" s="156" t="s"/>
      <x:c r="C12" s="156" t="s"/>
      <x:c r="D12" s="145" cm="1">
        <x:f t="array" ref="D12:D12">IFERROR(INDEX(#REF!, MATCH(B12&amp;C12,#REF! &amp;#REF!, 0)), " ")</x:f>
      </x:c>
      <x:c r="E12" s="146" cm="1">
        <x:f t="array" ref="E12:E12">IFERROR(INDEX(#REF!, MATCH(B12&amp;C12,#REF! &amp;#REF!, 0)), "")</x:f>
      </x:c>
      <x:c r="F12" s="166" t="s"/>
      <x:c r="G12" s="148" t="s"/>
      <x:c r="H12" s="149" t="s"/>
      <x:c r="I12" s="167" t="s"/>
      <x:c r="J12" s="168" t="s"/>
      <x:c r="K12" s="151" t="s"/>
      <x:c r="L12" s="151" t="s"/>
      <x:c r="M12" s="164" t="s"/>
      <x:c r="N12" s="152">
        <x:f>I12+M12+J12</x:f>
      </x:c>
      <x:c r="O12" s="153">
        <x:f>IFERROR(IF(AND(ISNUMBER(SEARCH("IHF", L12)), ISNUMBER(SEARCH("ZIP", L12))), "", IF(ISNUMBER(SEARCH("IHF", L12)), IF(ISNUMBER(SEARCH("Owed ZIP", L12)), H12-I12, ""), H12-N12)),"")</x:f>
      </x:c>
      <x:c r="P12" s="163" t="s"/>
      <x:c r="Q12" s="164" t="s"/>
      <x:c r="R12" s="151" t="s"/>
      <x:c r="S12" s="151">
        <x:f>IF(ISNUMBER(SEARCH("IHF",L12)),(I12+M12+J12),"")</x:f>
      </x:c>
      <x:c r="T12" s="152">
        <x:f>IF(ISNUMBER(SEARCH("IHF",L12)),H12-I12-J12-M12,"")</x:f>
      </x:c>
      <x:c r="U12" s="156" t="s"/>
      <x:c r="V12" s="154" t="s"/>
      <x:c r="W12" s="154" t="s"/>
      <x:c r="X12" s="154" t="s"/>
      <x:c r="Y12" s="156" t="s"/>
      <x:c r="Z12" s="156" t="s"/>
    </x:row>
    <x:row r="13" spans="1:371">
      <x:c r="A13" s="142" t="s"/>
      <x:c r="B13" s="156" t="s"/>
      <x:c r="C13" s="169" t="s"/>
      <x:c r="D13" s="145" cm="1">
        <x:f t="array" ref="D13:D13">IFERROR(INDEX(#REF!, MATCH(B13&amp;C13,#REF! &amp;#REF!, 0)), " ")</x:f>
      </x:c>
      <x:c r="E13" s="146" cm="1">
        <x:f t="array" ref="E13:E13">IFERROR(INDEX(#REF!, MATCH(B13&amp;C13,#REF! &amp;#REF!, 0)), "")</x:f>
      </x:c>
      <x:c r="F13" s="156" t="s"/>
      <x:c r="G13" s="148" t="s"/>
      <x:c r="H13" s="149" t="s"/>
      <x:c r="I13" s="163" t="s"/>
      <x:c r="J13" s="164" t="s"/>
      <x:c r="K13" s="150" t="s"/>
      <x:c r="L13" s="151" t="s"/>
      <x:c r="M13" s="164" t="s"/>
      <x:c r="N13" s="152">
        <x:f>IFERROR((I13+M13+J13)," ")</x:f>
      </x:c>
      <x:c r="O13" s="153">
        <x:f>IFERROR(IF(AND(ISNUMBER(SEARCH("IHF", L13)), ISNUMBER(SEARCH("ZIP", L13))), "", IF(ISNUMBER(SEARCH("IHF", L13)), IF(ISNUMBER(SEARCH("Owed ZIP", L13)), H13-I13, ""), H13-N13)),"")</x:f>
      </x:c>
      <x:c r="P13" s="163" t="s"/>
      <x:c r="Q13" s="164" t="s"/>
      <x:c r="R13" s="151" t="s"/>
      <x:c r="S13" s="151">
        <x:f>IF(ISNUMBER(SEARCH("IHF",L13)),(I13+M13+J13),"")</x:f>
      </x:c>
      <x:c r="T13" s="152">
        <x:f>IF(ISNUMBER(SEARCH("IHF",L13)),H13-I13-J13-M13,"")</x:f>
      </x:c>
      <x:c r="U13" s="156" t="s"/>
      <x:c r="V13" s="154" t="s"/>
      <x:c r="W13" s="154" t="s"/>
      <x:c r="X13" s="154" t="s"/>
      <x:c r="Y13" s="156" t="s"/>
      <x:c r="Z13" s="156" t="s"/>
    </x:row>
    <x:row r="14" spans="1:371">
      <x:c r="A14" s="142" t="s"/>
      <x:c r="B14" s="156" t="s"/>
      <x:c r="C14" s="156" t="s"/>
      <x:c r="D14" s="145" cm="1">
        <x:f t="array" ref="D14:D14">IFERROR(INDEX(#REF!, MATCH(B14&amp;C14,#REF! &amp;#REF!, 0)), " ")</x:f>
      </x:c>
      <x:c r="E14" s="146" cm="1">
        <x:f t="array" ref="E14:E14">IFERROR(INDEX(#REF!, MATCH(B14&amp;C14,#REF! &amp;#REF!, 0)), "")</x:f>
      </x:c>
      <x:c r="F14" s="160" t="s"/>
      <x:c r="G14" s="148" t="s"/>
      <x:c r="H14" s="149" t="s"/>
      <x:c r="I14" s="150" t="s"/>
      <x:c r="J14" s="151" t="s"/>
      <x:c r="K14" s="151" t="s"/>
      <x:c r="L14" s="151" t="s"/>
      <x:c r="M14" s="164" t="s"/>
      <x:c r="N14" s="152">
        <x:f>IFERROR((I14+M14+J14)," ")</x:f>
      </x:c>
      <x:c r="O14" s="153">
        <x:f>IFERROR(IF(AND(ISNUMBER(SEARCH("IHF", L14)), ISNUMBER(SEARCH("ZIP", L14))), "", IF(ISNUMBER(SEARCH("IHF", L14)), IF(ISNUMBER(SEARCH("Owed ZIP", L14)), H14-I14, ""), H14-N14)),"")</x:f>
      </x:c>
      <x:c r="P14" s="163" t="s"/>
      <x:c r="Q14" s="164" t="s"/>
      <x:c r="R14" s="151" t="s"/>
      <x:c r="S14" s="151">
        <x:f>IF(ISNUMBER(SEARCH("IHF",L14)),(I14+M14+J14),"")</x:f>
      </x:c>
      <x:c r="T14" s="152">
        <x:f>IF(ISNUMBER(SEARCH("IHF",L14)),H14-I14-J14-M14,"")</x:f>
      </x:c>
      <x:c r="U14" s="156" t="s"/>
      <x:c r="V14" s="154" t="s"/>
      <x:c r="W14" s="154" t="s"/>
      <x:c r="X14" s="154" t="s"/>
      <x:c r="Y14" s="156" t="s"/>
      <x:c r="Z14" s="156" t="s"/>
    </x:row>
    <x:row r="15" spans="1:371">
      <x:c r="A15" s="142" t="s"/>
      <x:c r="B15" s="156" t="s"/>
      <x:c r="C15" s="156" t="s"/>
      <x:c r="D15" s="145" cm="1">
        <x:f t="array" ref="D15:D15">IFERROR(INDEX(#REF!, MATCH(B15&amp;C15,#REF! &amp;#REF!, 0)), " ")</x:f>
      </x:c>
      <x:c r="E15" s="146" cm="1">
        <x:f t="array" ref="E15:E15">IFERROR(INDEX(#REF!, MATCH(B15&amp;C15,#REF! &amp;#REF!, 0)), "")</x:f>
      </x:c>
      <x:c r="F15" s="162" t="s"/>
      <x:c r="G15" s="148" t="s"/>
      <x:c r="H15" s="149" t="s"/>
      <x:c r="I15" s="163" t="s"/>
      <x:c r="J15" s="151" t="s"/>
      <x:c r="K15" s="151" t="s"/>
      <x:c r="L15" s="151" t="s"/>
      <x:c r="M15" s="164" t="s"/>
      <x:c r="N15" s="152">
        <x:f>IFERROR((I15+M15+J15)," ")</x:f>
      </x:c>
      <x:c r="O15" s="153">
        <x:f>IFERROR(IF(AND(ISNUMBER(SEARCH("IHF", L15)), ISNUMBER(SEARCH("ZIP", L15))), "", IF(ISNUMBER(SEARCH("IHF", L15)), IF(ISNUMBER(SEARCH("Owed ZIP", L15)), H15-I15, ""), H15-N15)),"")</x:f>
      </x:c>
      <x:c r="P15" s="163" t="s"/>
      <x:c r="Q15" s="164" t="s"/>
      <x:c r="R15" s="151" t="s"/>
      <x:c r="S15" s="151">
        <x:f>IF(ISNUMBER(SEARCH("IHF",L15)),(I15+M15+J15),"")</x:f>
      </x:c>
      <x:c r="T15" s="151">
        <x:f>IF(ISNUMBER(SEARCH("IHF",L15)),H15-I15-J15-M15,"")</x:f>
      </x:c>
      <x:c r="U15" s="170" t="s"/>
      <x:c r="V15" s="154" t="s"/>
      <x:c r="W15" s="154" t="s"/>
      <x:c r="X15" s="154" t="s"/>
      <x:c r="Y15" s="156" t="s"/>
      <x:c r="Z15" s="156" t="s"/>
    </x:row>
    <x:row r="16" spans="1:371">
      <x:c r="A16" s="142" t="s"/>
      <x:c r="B16" s="156" t="s"/>
      <x:c r="C16" s="156" t="s"/>
      <x:c r="D16" s="145" cm="1">
        <x:f t="array" ref="D16:D16">IFERROR(INDEX(#REF!, MATCH(B16&amp;C16,#REF! &amp;#REF!, 0)), " ")</x:f>
      </x:c>
      <x:c r="E16" s="146" cm="1">
        <x:f t="array" ref="E16:E16">IFERROR(INDEX(#REF!, MATCH(B16&amp;C16,#REF! &amp;#REF!, 0)), "")</x:f>
      </x:c>
      <x:c r="F16" s="162" t="s"/>
      <x:c r="G16" s="148" t="s"/>
      <x:c r="H16" s="149" t="s"/>
      <x:c r="I16" s="163" t="s"/>
      <x:c r="J16" s="151" t="s"/>
      <x:c r="K16" s="151" t="s"/>
      <x:c r="L16" s="151" t="s"/>
      <x:c r="M16" s="164" t="s"/>
      <x:c r="N16" s="152">
        <x:f>IFERROR((I16+M16+J16)," ")</x:f>
      </x:c>
      <x:c r="O16" s="153">
        <x:f>IFERROR(IF(AND(ISNUMBER(SEARCH("IHF", L16)), ISNUMBER(SEARCH("ZIP", L16))), "", IF(ISNUMBER(SEARCH("IHF", L16)), IF(ISNUMBER(SEARCH("Owed ZIP", L16)), H16-I16, ""), H16-N16)),"")</x:f>
      </x:c>
      <x:c r="P16" s="163" t="s"/>
      <x:c r="Q16" s="164" t="s"/>
      <x:c r="R16" s="151" t="s"/>
      <x:c r="S16" s="151">
        <x:f>IF(ISNUMBER(SEARCH("IHF",L16)),(I16+M16+J16),"")</x:f>
      </x:c>
      <x:c r="T16" s="151">
        <x:f>IF(ISNUMBER(SEARCH("IHF",L16)),H16-I16-J16-M16,"")</x:f>
      </x:c>
      <x:c r="U16" s="144" t="s"/>
      <x:c r="V16" s="154" t="s"/>
      <x:c r="W16" s="154" t="s"/>
      <x:c r="X16" s="154" t="s"/>
      <x:c r="Y16" s="156" t="s"/>
      <x:c r="Z16" s="156" t="s"/>
    </x:row>
    <x:row r="17" spans="1:371">
      <x:c r="A17" s="142" t="s"/>
      <x:c r="B17" s="156" t="s"/>
      <x:c r="C17" s="156" t="s"/>
      <x:c r="D17" s="145" cm="1">
        <x:f t="array" ref="D17:D17">IFERROR(INDEX(#REF!, MATCH(B17&amp;C17,#REF! &amp;#REF!, 0)), " ")</x:f>
      </x:c>
      <x:c r="E17" s="146" cm="1">
        <x:f t="array" ref="E17:E17">IFERROR(INDEX(#REF!, MATCH(B17&amp;C17,#REF! &amp;#REF!, 0)), "")</x:f>
      </x:c>
      <x:c r="F17" s="165" t="s"/>
      <x:c r="G17" s="148" t="s"/>
      <x:c r="H17" s="149" t="s"/>
      <x:c r="I17" s="163" t="s"/>
      <x:c r="J17" s="151" t="s"/>
      <x:c r="K17" s="151" t="s"/>
      <x:c r="L17" s="151" t="s"/>
      <x:c r="M17" s="164" t="s"/>
      <x:c r="N17" s="152">
        <x:f>IFERROR((I17+M17+J17)," ")</x:f>
      </x:c>
      <x:c r="O17" s="153">
        <x:f>IFERROR(IF(AND(ISNUMBER(SEARCH("IHF", L17)), ISNUMBER(SEARCH("ZIP", L17))), "", IF(ISNUMBER(SEARCH("IHF", L17)), IF(ISNUMBER(SEARCH("Owed ZIP", L17)), H17-I17, ""), H17-N17)),"")</x:f>
      </x:c>
      <x:c r="P17" s="163" t="s"/>
      <x:c r="Q17" s="164" t="s"/>
      <x:c r="R17" s="151" t="s"/>
      <x:c r="S17" s="151">
        <x:f>IF(ISNUMBER(SEARCH("IHF",L17)),(I17+M17+J17),"")</x:f>
      </x:c>
      <x:c r="T17" s="151">
        <x:f>IF(ISNUMBER(SEARCH("IHF",L17)),H17-I17-J17-M17,"")</x:f>
      </x:c>
      <x:c r="U17" s="144" t="s"/>
      <x:c r="V17" s="154" t="s"/>
      <x:c r="W17" s="154" t="s"/>
      <x:c r="X17" s="154" t="s"/>
      <x:c r="Y17" s="156" t="s"/>
      <x:c r="Z17" s="156" t="s"/>
    </x:row>
    <x:row r="18" spans="1:371">
      <x:c r="A18" s="142" t="s"/>
      <x:c r="B18" s="156" t="s"/>
      <x:c r="C18" s="156" t="s"/>
      <x:c r="D18" s="145" cm="1">
        <x:f t="array" ref="D18:D18">IFERROR(INDEX(#REF!, MATCH(B18&amp;C18,#REF! &amp;#REF!, 0)), " ")</x:f>
      </x:c>
      <x:c r="E18" s="146" cm="1">
        <x:f t="array" ref="E18:E18">IFERROR(INDEX(#REF!, MATCH(B18&amp;C18,#REF! &amp;#REF!, 0)), "")</x:f>
      </x:c>
      <x:c r="F18" s="165" t="s"/>
      <x:c r="G18" s="148" t="s"/>
      <x:c r="H18" s="149" t="s"/>
      <x:c r="I18" s="163" t="s"/>
      <x:c r="J18" s="151" t="s"/>
      <x:c r="K18" s="151" t="s"/>
      <x:c r="L18" s="151" t="s"/>
      <x:c r="M18" s="164" t="s"/>
      <x:c r="N18" s="152">
        <x:f>IFERROR((I18+M18+J18)," ")</x:f>
      </x:c>
      <x:c r="O18" s="153">
        <x:f>IFERROR(IF(AND(ISNUMBER(SEARCH("IHF", L18)), ISNUMBER(SEARCH("ZIP", L18))), "", IF(ISNUMBER(SEARCH("IHF", L18)), IF(ISNUMBER(SEARCH("Owed ZIP", L18)), H18-I18, ""), H18-N18)),"")</x:f>
      </x:c>
      <x:c r="P18" s="163" t="s"/>
      <x:c r="Q18" s="164" t="s"/>
      <x:c r="R18" s="151" t="s"/>
      <x:c r="S18" s="151">
        <x:f>IF(ISNUMBER(SEARCH("IHF",L18)),(I18+M18+J18),"")</x:f>
      </x:c>
      <x:c r="T18" s="151">
        <x:f>IF(ISNUMBER(SEARCH("IHF",L18)),H18-I18-J18-M18,"")</x:f>
      </x:c>
      <x:c r="U18" s="144" t="s"/>
      <x:c r="V18" s="154" t="s"/>
      <x:c r="W18" s="154" t="s"/>
      <x:c r="X18" s="154" t="s"/>
      <x:c r="Y18" s="156" t="s"/>
      <x:c r="Z18" s="156" t="s"/>
    </x:row>
    <x:row r="19" spans="1:371">
      <x:c r="A19" s="142" t="s"/>
      <x:c r="B19" s="156" t="s"/>
      <x:c r="C19" s="156" t="s"/>
      <x:c r="D19" s="145" cm="1">
        <x:f t="array" ref="D19:D19">IFERROR(INDEX(#REF!, MATCH(B19&amp;C19,#REF! &amp;#REF!, 0)), " ")</x:f>
      </x:c>
      <x:c r="E19" s="146" cm="1">
        <x:f t="array" ref="E19:E19">IFERROR(INDEX(#REF!, MATCH(B19&amp;C19,#REF! &amp;#REF!, 0)), "")</x:f>
      </x:c>
      <x:c r="F19" s="165" t="s"/>
      <x:c r="G19" s="148" t="s"/>
      <x:c r="H19" s="149" t="s"/>
      <x:c r="I19" s="163" t="s"/>
      <x:c r="J19" s="151" t="s"/>
      <x:c r="K19" s="151" t="s"/>
      <x:c r="L19" s="151" t="s"/>
      <x:c r="M19" s="164" t="s"/>
      <x:c r="N19" s="152">
        <x:f>IFERROR((I19+M19+J19)," ")</x:f>
      </x:c>
      <x:c r="O19" s="153">
        <x:f>IFERROR(IF(AND(ISNUMBER(SEARCH("IHF", L19)), ISNUMBER(SEARCH("ZIP", L19))), "", IF(ISNUMBER(SEARCH("IHF", L19)), IF(ISNUMBER(SEARCH("Owed ZIP", L19)), H19-I19, ""), H19-N19)),"")</x:f>
      </x:c>
      <x:c r="P19" s="163" t="s"/>
      <x:c r="Q19" s="164" t="s"/>
      <x:c r="R19" s="151" t="s"/>
      <x:c r="S19" s="151">
        <x:f>IF(ISNUMBER(SEARCH("IHF",L19)),(I19+M19+J19),"")</x:f>
      </x:c>
      <x:c r="T19" s="151">
        <x:f>IF(ISNUMBER(SEARCH("IHF",L19)),H19-I19-J19-M19,"")</x:f>
      </x:c>
      <x:c r="U19" s="144" t="s"/>
      <x:c r="V19" s="154" t="s"/>
      <x:c r="W19" s="154" t="s"/>
      <x:c r="X19" s="154" t="s"/>
      <x:c r="Y19" s="156" t="s"/>
      <x:c r="Z19" s="156" t="s"/>
    </x:row>
    <x:row r="20" spans="1:371">
      <x:c r="A20" s="142" t="s"/>
      <x:c r="B20" s="156" t="s"/>
      <x:c r="C20" s="156" t="s"/>
      <x:c r="D20" s="145" cm="1">
        <x:f t="array" ref="D20:D20">IFERROR(INDEX(#REF!, MATCH(B20&amp;C20,#REF! &amp;#REF!, 0)), " ")</x:f>
      </x:c>
      <x:c r="E20" s="146" cm="1">
        <x:f t="array" ref="E20:E20">IFERROR(INDEX(#REF!, MATCH(B20&amp;C20,#REF! &amp;#REF!, 0)), "")</x:f>
      </x:c>
      <x:c r="F20" s="165" t="s"/>
      <x:c r="G20" s="148" t="s"/>
      <x:c r="H20" s="149" t="s"/>
      <x:c r="I20" s="163" t="s"/>
      <x:c r="J20" s="151" t="s"/>
      <x:c r="K20" s="151" t="s"/>
      <x:c r="L20" s="151" t="s"/>
      <x:c r="M20" s="164" t="s"/>
      <x:c r="N20" s="152">
        <x:f>IFERROR((I20+M20+J20)," ")</x:f>
      </x:c>
      <x:c r="O20" s="153">
        <x:f>IFERROR(IF(AND(ISNUMBER(SEARCH("IHF", L20)), ISNUMBER(SEARCH("ZIP", L20))), "", IF(ISNUMBER(SEARCH("IHF", L20)), IF(ISNUMBER(SEARCH("Owed ZIP", L20)), H20-I20, ""), H20-N20)),"")</x:f>
      </x:c>
      <x:c r="P20" s="163" t="s"/>
      <x:c r="Q20" s="164" t="s"/>
      <x:c r="R20" s="151" t="s"/>
      <x:c r="S20" s="151">
        <x:f>IF(ISNUMBER(SEARCH("IHF",L20)),(I20+M20+J20),"")</x:f>
      </x:c>
      <x:c r="T20" s="151">
        <x:f>IF(ISNUMBER(SEARCH("IHF",L20)),H20-I20-J20-M20,"")</x:f>
      </x:c>
      <x:c r="U20" s="144" t="s"/>
      <x:c r="V20" s="154" t="s"/>
      <x:c r="W20" s="154" t="s"/>
      <x:c r="X20" s="154" t="s"/>
      <x:c r="Y20" s="156" t="s"/>
      <x:c r="Z20" s="156" t="s"/>
    </x:row>
    <x:row r="21" spans="1:371">
      <x:c r="A21" s="142" t="s"/>
      <x:c r="B21" s="156" t="s"/>
      <x:c r="C21" s="156" t="s"/>
      <x:c r="D21" s="145" cm="1">
        <x:f t="array" ref="D21:D21">IFERROR(INDEX(#REF!, MATCH(B21&amp;C21,#REF! &amp;#REF!, 0)), " ")</x:f>
      </x:c>
      <x:c r="E21" s="146" cm="1">
        <x:f t="array" ref="E21:E21">IFERROR(INDEX(#REF!, MATCH(B21&amp;C21,#REF! &amp;#REF!, 0)), "")</x:f>
      </x:c>
      <x:c r="F21" s="162" t="s"/>
      <x:c r="G21" s="148" t="s"/>
      <x:c r="H21" s="149" t="s"/>
      <x:c r="I21" s="163" t="s"/>
      <x:c r="J21" s="151" t="s"/>
      <x:c r="K21" s="151" t="s"/>
      <x:c r="L21" s="151" t="s"/>
      <x:c r="M21" s="164" t="s"/>
      <x:c r="N21" s="152">
        <x:f>IFERROR((I21+M21+J21)," ")</x:f>
      </x:c>
      <x:c r="O21" s="153">
        <x:f>IFERROR(IF(AND(ISNUMBER(SEARCH("IHF", L21)), ISNUMBER(SEARCH("ZIP", L21))), "", IF(ISNUMBER(SEARCH("IHF", L21)), IF(ISNUMBER(SEARCH("Owed ZIP", L21)), H21-I21, ""), H21-N21)),"")</x:f>
      </x:c>
      <x:c r="P21" s="163" t="s"/>
      <x:c r="Q21" s="164" t="s"/>
      <x:c r="R21" s="151" t="s"/>
      <x:c r="S21" s="151">
        <x:f>IF(ISNUMBER(SEARCH("IHF",L21)),(I21+M21+J21),"")</x:f>
      </x:c>
      <x:c r="T21" s="151">
        <x:f>IF(ISNUMBER(SEARCH("IHF",L21)),H21-I21-J21-M21,"")</x:f>
      </x:c>
      <x:c r="U21" s="144" t="s"/>
      <x:c r="V21" s="154" t="s"/>
      <x:c r="W21" s="154" t="s"/>
      <x:c r="X21" s="154" t="s"/>
      <x:c r="Y21" s="156" t="s"/>
      <x:c r="Z21" s="156" t="s"/>
    </x:row>
    <x:row r="22" spans="1:371">
      <x:c r="A22" s="142" t="s"/>
      <x:c r="B22" s="156" t="s"/>
      <x:c r="C22" s="156" t="s"/>
      <x:c r="D22" s="145" cm="1">
        <x:f t="array" ref="D22:D22">IFERROR(INDEX(#REF!, MATCH(B22&amp;C22,#REF! &amp;#REF!, 0)), " ")</x:f>
      </x:c>
      <x:c r="E22" s="146" cm="1">
        <x:f t="array" ref="E22:E22">IFERROR(INDEX(#REF!, MATCH(B22&amp;C22,#REF! &amp;#REF!, 0)), "")</x:f>
      </x:c>
      <x:c r="F22" s="162" t="s"/>
      <x:c r="G22" s="148" t="s"/>
      <x:c r="H22" s="149" t="s"/>
      <x:c r="I22" s="163" t="s"/>
      <x:c r="J22" s="151" t="s"/>
      <x:c r="K22" s="151" t="s"/>
      <x:c r="L22" s="151" t="s"/>
      <x:c r="M22" s="164" t="s"/>
      <x:c r="N22" s="152">
        <x:f>IFERROR((I22+M22+J22)," ")</x:f>
      </x:c>
      <x:c r="O22" s="153">
        <x:f>IFERROR(IF(AND(ISNUMBER(SEARCH("IHF", L22)), ISNUMBER(SEARCH("ZIP", L22))), "", IF(ISNUMBER(SEARCH("IHF", L22)), IF(ISNUMBER(SEARCH("Owed ZIP", L22)), H22-I22, ""), H22-N22)),"")</x:f>
      </x:c>
      <x:c r="P22" s="163" t="s"/>
      <x:c r="Q22" s="164" t="s"/>
      <x:c r="R22" s="151" t="s"/>
      <x:c r="S22" s="151">
        <x:f>IF(ISNUMBER(SEARCH("IHF",L22)),(I22+M22+J22),"")</x:f>
      </x:c>
      <x:c r="T22" s="151">
        <x:f>IF(ISNUMBER(SEARCH("IHF",L22)),H22-I22-J22-M22,"")</x:f>
      </x:c>
      <x:c r="U22" s="144" t="s"/>
      <x:c r="V22" s="154" t="s"/>
      <x:c r="W22" s="154" t="s"/>
      <x:c r="X22" s="154" t="s"/>
      <x:c r="Y22" s="156" t="s"/>
      <x:c r="Z22" s="156" t="s"/>
    </x:row>
    <x:row r="23" spans="1:371">
      <x:c r="A23" s="142" t="s"/>
      <x:c r="B23" s="156" t="s"/>
      <x:c r="C23" s="156" t="s"/>
      <x:c r="D23" s="145" cm="1">
        <x:f t="array" ref="D23:D23">IFERROR(INDEX(#REF!, MATCH(B23&amp;C23,#REF! &amp;#REF!, 0)), " ")</x:f>
      </x:c>
      <x:c r="E23" s="146" cm="1">
        <x:f t="array" ref="E23:E23">IFERROR(INDEX(#REF!, MATCH(B23&amp;C23,#REF! &amp;#REF!, 0)), "")</x:f>
      </x:c>
      <x:c r="F23" s="162" t="s"/>
      <x:c r="G23" s="148" t="s"/>
      <x:c r="H23" s="149" t="s"/>
      <x:c r="I23" s="163" t="s"/>
      <x:c r="J23" s="151" t="s"/>
      <x:c r="K23" s="151" t="s"/>
      <x:c r="L23" s="151" t="s"/>
      <x:c r="M23" s="164" t="s"/>
      <x:c r="N23" s="152">
        <x:f>IFERROR((I23+M23+J23)," ")</x:f>
      </x:c>
      <x:c r="O23" s="153">
        <x:f>IFERROR(IF(AND(ISNUMBER(SEARCH("IHF", L23)), ISNUMBER(SEARCH("ZIP", L23))), "", IF(ISNUMBER(SEARCH("IHF", L23)), IF(ISNUMBER(SEARCH("Owed ZIP", L23)), H23-I23, ""), H23-N23)),"")</x:f>
      </x:c>
      <x:c r="P23" s="163" t="s"/>
      <x:c r="Q23" s="164" t="s"/>
      <x:c r="R23" s="151" t="s"/>
      <x:c r="S23" s="151">
        <x:f>IF(ISNUMBER(SEARCH("IHF",L23)),(I23+M23+J23),"")</x:f>
      </x:c>
      <x:c r="T23" s="151">
        <x:f>IF(ISNUMBER(SEARCH("IHF",L23)),H23-I23-J23-M23,"")</x:f>
      </x:c>
      <x:c r="U23" s="144" t="s"/>
      <x:c r="V23" s="154" t="s"/>
      <x:c r="W23" s="154" t="s"/>
      <x:c r="X23" s="154" t="s"/>
      <x:c r="Y23" s="156" t="s"/>
      <x:c r="Z23" s="156" t="s"/>
    </x:row>
    <x:row r="24" spans="1:371">
      <x:c r="A24" s="142" t="s"/>
      <x:c r="B24" s="156" t="s"/>
      <x:c r="C24" s="171" t="s"/>
      <x:c r="D24" s="145" cm="1">
        <x:f t="array" ref="D24:D24">IFERROR(INDEX(#REF!, MATCH(B24&amp;C24,#REF! &amp;#REF!, 0)), " ")</x:f>
      </x:c>
      <x:c r="E24" s="146" cm="1">
        <x:f t="array" ref="E24:E24">IFERROR(INDEX(#REF!, MATCH(B24&amp;C24,#REF! &amp;#REF!, 0)), "")</x:f>
      </x:c>
      <x:c r="F24" s="162" t="s"/>
      <x:c r="G24" s="148" t="s"/>
      <x:c r="H24" s="149" t="s"/>
      <x:c r="I24" s="163" t="s"/>
      <x:c r="J24" s="151" t="s"/>
      <x:c r="K24" s="151" t="s"/>
      <x:c r="L24" s="151" t="s"/>
      <x:c r="M24" s="164" t="s"/>
      <x:c r="N24" s="152">
        <x:f>IFERROR((I24+M24+J24)," ")</x:f>
      </x:c>
      <x:c r="O24" s="153">
        <x:f>IFERROR(IF(AND(ISNUMBER(SEARCH("IHF", L24)), ISNUMBER(SEARCH("ZIP", L24))), "", IF(ISNUMBER(SEARCH("IHF", L24)), IF(ISNUMBER(SEARCH("Owed ZIP", L24)), H24-I24, ""), H24-N24)),"")</x:f>
      </x:c>
      <x:c r="P24" s="163" t="s"/>
      <x:c r="Q24" s="164" t="s"/>
      <x:c r="R24" s="151" t="s"/>
      <x:c r="S24" s="151">
        <x:f>IF(ISNUMBER(SEARCH("IHF",L24)),(I24+M24+J24),"")</x:f>
      </x:c>
      <x:c r="T24" s="151">
        <x:f>IF(ISNUMBER(SEARCH("IHF",L24)),H24-I24-J24-M24,"")</x:f>
      </x:c>
      <x:c r="U24" s="144" t="s"/>
      <x:c r="V24" s="154" t="s"/>
      <x:c r="W24" s="154" t="s"/>
      <x:c r="X24" s="154" t="s"/>
      <x:c r="Y24" s="156" t="s"/>
      <x:c r="Z24" s="156" t="s"/>
    </x:row>
    <x:row r="25" spans="1:371">
      <x:c r="A25" s="142" t="s"/>
      <x:c r="B25" s="156" t="s"/>
      <x:c r="C25" s="156" t="s"/>
      <x:c r="D25" s="145" cm="1">
        <x:f t="array" ref="D25:D25">IFERROR(INDEX(#REF!, MATCH(B25&amp;C25,#REF! &amp;#REF!, 0)), " ")</x:f>
      </x:c>
      <x:c r="E25" s="146" cm="1">
        <x:f t="array" ref="E25:E25">IFERROR(INDEX(#REF!, MATCH(B25&amp;C25,#REF! &amp;#REF!, 0)), "")</x:f>
      </x:c>
      <x:c r="F25" s="162" t="s"/>
      <x:c r="G25" s="148" t="s"/>
      <x:c r="H25" s="149" t="s"/>
      <x:c r="I25" s="163" t="s"/>
      <x:c r="J25" s="151" t="s"/>
      <x:c r="K25" s="151" t="s"/>
      <x:c r="L25" s="151" t="s"/>
      <x:c r="M25" s="164" t="s"/>
      <x:c r="N25" s="152">
        <x:f>IFERROR((I25+M25+J25)," ")</x:f>
      </x:c>
      <x:c r="O25" s="153">
        <x:f>IFERROR(IF(AND(ISNUMBER(SEARCH("IHF", L25)), ISNUMBER(SEARCH("ZIP", L25))), "", IF(ISNUMBER(SEARCH("IHF", L25)), IF(ISNUMBER(SEARCH("Owed ZIP", L25)), H25-I25, ""), H25-N25)),"")</x:f>
      </x:c>
      <x:c r="P25" s="163" t="s"/>
      <x:c r="Q25" s="164" t="s"/>
      <x:c r="R25" s="151" t="s"/>
      <x:c r="S25" s="151">
        <x:f>IF(ISNUMBER(SEARCH("IHF",L25)),(I25+M25+J25),"")</x:f>
      </x:c>
      <x:c r="T25" s="151">
        <x:f>IF(ISNUMBER(SEARCH("IHF",L25)),H25-I25-J25-M25,"")</x:f>
      </x:c>
      <x:c r="U25" s="144" t="s"/>
      <x:c r="V25" s="154" t="s"/>
      <x:c r="W25" s="154" t="s"/>
      <x:c r="X25" s="154" t="s"/>
      <x:c r="Y25" s="156" t="s"/>
      <x:c r="Z25" s="156" t="s"/>
    </x:row>
    <x:row r="26" spans="1:371">
      <x:c r="A26" s="142" t="s"/>
      <x:c r="B26" s="156" t="s"/>
      <x:c r="C26" s="156" t="s"/>
      <x:c r="D26" s="145" cm="1">
        <x:f t="array" ref="D26:D26">IFERROR(INDEX(#REF!, MATCH(B26&amp;C26,#REF! &amp;#REF!, 0)), " ")</x:f>
      </x:c>
      <x:c r="E26" s="146" cm="1">
        <x:f t="array" ref="E26:E26">IFERROR(INDEX(#REF!, MATCH(B26&amp;C26,#REF! &amp;#REF!, 0)), "")</x:f>
      </x:c>
      <x:c r="F26" s="162" t="s"/>
      <x:c r="G26" s="148" t="s"/>
      <x:c r="H26" s="149" t="s"/>
      <x:c r="I26" s="163" t="s"/>
      <x:c r="J26" s="151" t="s"/>
      <x:c r="K26" s="151" t="s"/>
      <x:c r="L26" s="151" t="s"/>
      <x:c r="M26" s="164" t="s"/>
      <x:c r="N26" s="152">
        <x:f>IFERROR((I26+M26+J26)," ")</x:f>
      </x:c>
      <x:c r="O26" s="153">
        <x:f>IFERROR(IF(AND(ISNUMBER(SEARCH("IHF", L26)), ISNUMBER(SEARCH("ZIP", L26))), "", IF(ISNUMBER(SEARCH("IHF", L26)), IF(ISNUMBER(SEARCH("Owed ZIP", L26)), H26-I26, ""), H26-N26)),"")</x:f>
      </x:c>
      <x:c r="P26" s="163" t="s"/>
      <x:c r="Q26" s="164" t="s"/>
      <x:c r="R26" s="151" t="s"/>
      <x:c r="S26" s="151">
        <x:f>IF(ISNUMBER(SEARCH("IHF",L26)),(I26+M26+J26),"")</x:f>
      </x:c>
      <x:c r="T26" s="151">
        <x:f>IF(ISNUMBER(SEARCH("IHF",L26)),H26-I26-J26-M26,"")</x:f>
      </x:c>
      <x:c r="U26" s="144" t="s"/>
      <x:c r="V26" s="154" t="s"/>
      <x:c r="W26" s="154" t="s"/>
      <x:c r="X26" s="154" t="s"/>
      <x:c r="Y26" s="156" t="s"/>
      <x:c r="Z26" s="156" t="s"/>
    </x:row>
    <x:row r="27" spans="1:371">
      <x:c r="A27" s="142" t="s"/>
      <x:c r="B27" s="156" t="s"/>
      <x:c r="C27" s="156" t="s"/>
      <x:c r="D27" s="145" cm="1">
        <x:f t="array" ref="D27:D27">IFERROR(INDEX(#REF!, MATCH(B27&amp;C27,#REF! &amp;#REF!, 0)), " ")</x:f>
      </x:c>
      <x:c r="E27" s="146" cm="1">
        <x:f t="array" ref="E27:E27">IFERROR(INDEX(#REF!, MATCH(B27&amp;C27,#REF! &amp;#REF!, 0)), "")</x:f>
      </x:c>
      <x:c r="F27" s="162" t="s"/>
      <x:c r="G27" s="148" t="s"/>
      <x:c r="H27" s="149" t="s"/>
      <x:c r="I27" s="163" t="s"/>
      <x:c r="J27" s="151" t="s">
        <x:v>27</x:v>
      </x:c>
      <x:c r="K27" s="151" t="s"/>
      <x:c r="L27" s="151" t="s"/>
      <x:c r="M27" s="164" t="s"/>
      <x:c r="N27" s="152">
        <x:f>IFERROR((I27+M27+J27)," ")</x:f>
      </x:c>
      <x:c r="O27" s="153">
        <x:f>IFERROR(IF(AND(ISNUMBER(SEARCH("IHF", L27)), ISNUMBER(SEARCH("ZIP", L27))), "", IF(ISNUMBER(SEARCH("IHF", L27)), IF(ISNUMBER(SEARCH("Owed ZIP", L27)), H27-I27, ""), H27-N27)),"")</x:f>
      </x:c>
      <x:c r="P27" s="163" t="s"/>
      <x:c r="Q27" s="164" t="s"/>
      <x:c r="R27" s="151" t="s"/>
      <x:c r="S27" s="151">
        <x:f>IF(ISNUMBER(SEARCH("IHF",L27)),(I27+M27+J27),"")</x:f>
      </x:c>
      <x:c r="T27" s="151">
        <x:f>IF(ISNUMBER(SEARCH("IHF",L27)),H27-I27-J27-M27,"")</x:f>
      </x:c>
      <x:c r="U27" s="144" t="s"/>
      <x:c r="V27" s="154" t="s"/>
      <x:c r="W27" s="154" t="s"/>
      <x:c r="X27" s="154" t="s"/>
      <x:c r="Y27" s="156" t="s"/>
      <x:c r="Z27" s="156" t="s"/>
    </x:row>
    <x:row r="28" spans="1:371">
      <x:c r="A28" s="142" t="s"/>
      <x:c r="B28" s="156" t="s"/>
      <x:c r="C28" s="156" t="s"/>
      <x:c r="D28" s="145" cm="1">
        <x:f t="array" ref="D28:D28">IFERROR(INDEX(#REF!, MATCH(B28&amp;C28,#REF! &amp;#REF!, 0)), " ")</x:f>
      </x:c>
      <x:c r="E28" s="146" cm="1">
        <x:f t="array" ref="E28:E28">IFERROR(INDEX(#REF!, MATCH(B28&amp;C28,#REF! &amp;#REF!, 0)), "")</x:f>
      </x:c>
      <x:c r="F28" s="156" t="s"/>
      <x:c r="G28" s="148" t="s"/>
      <x:c r="H28" s="149" t="s"/>
      <x:c r="I28" s="163" t="s"/>
      <x:c r="J28" s="151" t="s"/>
      <x:c r="K28" s="151" t="s"/>
      <x:c r="L28" s="151" t="s"/>
      <x:c r="M28" s="164" t="s"/>
      <x:c r="N28" s="152">
        <x:f>IFERROR((I28+M28+J28)," ")</x:f>
      </x:c>
      <x:c r="O28" s="153">
        <x:f>IFERROR(IF(AND(ISNUMBER(SEARCH("IHF", L28)), ISNUMBER(SEARCH("ZIP", L28))), "", IF(ISNUMBER(SEARCH("IHF", L28)), IF(ISNUMBER(SEARCH("Owed ZIP", L28)), H28-I28, ""), H28-N28)),"")</x:f>
      </x:c>
      <x:c r="P28" s="163" t="s"/>
      <x:c r="Q28" s="164" t="s"/>
      <x:c r="R28" s="151" t="s"/>
      <x:c r="S28" s="151">
        <x:f>IF(ISNUMBER(SEARCH("IHF",L28)),(I28+M28+J28),"")</x:f>
      </x:c>
      <x:c r="T28" s="151">
        <x:f>IF(ISNUMBER(SEARCH("IHF",L28)),H28-I28-J28-M28,"")</x:f>
      </x:c>
      <x:c r="U28" s="144" t="s"/>
      <x:c r="V28" s="154" t="s"/>
      <x:c r="W28" s="154" t="s"/>
      <x:c r="X28" s="154" t="s"/>
      <x:c r="Y28" s="156" t="s"/>
      <x:c r="Z28" s="156" t="s"/>
    </x:row>
    <x:row r="29" spans="1:371">
      <x:c r="A29" s="142" t="s"/>
      <x:c r="B29" s="156" t="s"/>
      <x:c r="C29" s="156" t="s"/>
      <x:c r="D29" s="145" cm="1">
        <x:f t="array" ref="D29:D29">IFERROR(INDEX(#REF!, MATCH(B29&amp;C29,#REF! &amp;#REF!, 0)), " ")</x:f>
      </x:c>
      <x:c r="E29" s="146" cm="1">
        <x:f t="array" ref="E29:E29">IFERROR(INDEX(#REF!, MATCH(B29&amp;C29,#REF! &amp;#REF!, 0)), "")</x:f>
      </x:c>
      <x:c r="F29" s="156" t="s"/>
      <x:c r="G29" s="148" t="s"/>
      <x:c r="H29" s="149" t="s"/>
      <x:c r="I29" s="163" t="s"/>
      <x:c r="J29" s="151" t="s"/>
      <x:c r="K29" s="151" t="s"/>
      <x:c r="L29" s="151" t="s"/>
      <x:c r="M29" s="164" t="s"/>
      <x:c r="N29" s="152">
        <x:f>IFERROR((I29+M29+J29)," ")</x:f>
      </x:c>
      <x:c r="O29" s="153">
        <x:f>IFERROR(IF(AND(ISNUMBER(SEARCH("IHF", L29)), ISNUMBER(SEARCH("ZIP", L29))), "", IF(ISNUMBER(SEARCH("IHF", L29)), IF(ISNUMBER(SEARCH("Owed ZIP", L29)), H29-I29, ""), H29-N29)),"")</x:f>
      </x:c>
      <x:c r="P29" s="163" t="s"/>
      <x:c r="Q29" s="164" t="s"/>
      <x:c r="R29" s="151" t="s"/>
      <x:c r="S29" s="151">
        <x:f>IF(ISNUMBER(SEARCH("IHF",L29)),(I29+M29+J29),"")</x:f>
      </x:c>
      <x:c r="T29" s="151">
        <x:f>IF(ISNUMBER(SEARCH("IHF",L29)),H29-I29-J29-M29,"")</x:f>
      </x:c>
      <x:c r="U29" s="144" t="s"/>
      <x:c r="V29" s="154" t="s"/>
      <x:c r="W29" s="154" t="s"/>
      <x:c r="X29" s="154" t="s"/>
      <x:c r="Y29" s="156" t="s"/>
      <x:c r="Z29" s="156" t="s"/>
    </x:row>
    <x:row r="30" spans="1:371">
      <x:c r="A30" s="142" t="s"/>
      <x:c r="B30" s="156" t="s"/>
      <x:c r="C30" s="156" t="s"/>
      <x:c r="D30" s="145" cm="1">
        <x:f t="array" ref="D30:D30">IFERROR(INDEX(#REF!, MATCH(B30&amp;C30,#REF! &amp;#REF!, 0)), " ")</x:f>
      </x:c>
      <x:c r="E30" s="146" cm="1">
        <x:f t="array" ref="E30:E30">IFERROR(INDEX(#REF!, MATCH(B30&amp;C30,#REF! &amp;#REF!, 0)), "")</x:f>
      </x:c>
      <x:c r="F30" s="156" t="s"/>
      <x:c r="G30" s="148" t="s"/>
      <x:c r="H30" s="149" t="s"/>
      <x:c r="I30" s="163" t="s"/>
      <x:c r="J30" s="151" t="s"/>
      <x:c r="K30" s="151" t="s"/>
      <x:c r="L30" s="151" t="s"/>
      <x:c r="M30" s="164" t="s"/>
      <x:c r="N30" s="152">
        <x:f>IFERROR((I30+M30+J30)," ")</x:f>
      </x:c>
      <x:c r="O30" s="153">
        <x:f>IFERROR(IF(AND(ISNUMBER(SEARCH("IHF", L30)), ISNUMBER(SEARCH("ZIP", L30))), "", IF(ISNUMBER(SEARCH("IHF", L30)), IF(ISNUMBER(SEARCH("Owed ZIP", L30)), H30-I30, ""), H30-N30)),"")</x:f>
      </x:c>
      <x:c r="P30" s="163" t="s"/>
      <x:c r="Q30" s="164" t="s"/>
      <x:c r="R30" s="151" t="s"/>
      <x:c r="S30" s="151">
        <x:f>IF(ISNUMBER(SEARCH("IHF",L30)),(I30+M30+J30),"")</x:f>
      </x:c>
      <x:c r="T30" s="151">
        <x:f>IF(ISNUMBER(SEARCH("IHF",L30)),H30-I30-J30-M30,"")</x:f>
      </x:c>
      <x:c r="U30" s="144" t="s"/>
      <x:c r="V30" s="154" t="s"/>
      <x:c r="W30" s="154" t="s"/>
      <x:c r="X30" s="154" t="s"/>
      <x:c r="Y30" s="156" t="s"/>
      <x:c r="Z30" s="156" t="s"/>
    </x:row>
    <x:row r="31" spans="1:371">
      <x:c r="A31" s="142" t="s"/>
      <x:c r="B31" s="156" t="s"/>
      <x:c r="C31" s="156" t="s"/>
      <x:c r="D31" s="145" cm="1">
        <x:f t="array" ref="D31:D31">IFERROR(INDEX(#REF!, MATCH(B31&amp;C31,#REF! &amp;#REF!, 0)), " ")</x:f>
      </x:c>
      <x:c r="E31" s="146" cm="1">
        <x:f t="array" ref="E31:E31">IFERROR(INDEX(#REF!, MATCH(B31&amp;C31,#REF! &amp;#REF!, 0)), "")</x:f>
      </x:c>
      <x:c r="F31" s="156" t="s"/>
      <x:c r="G31" s="148" t="s"/>
      <x:c r="H31" s="149" t="s"/>
      <x:c r="I31" s="163" t="s"/>
      <x:c r="J31" s="151" t="s"/>
      <x:c r="K31" s="151" t="s"/>
      <x:c r="L31" s="151" t="s"/>
      <x:c r="M31" s="164" t="s"/>
      <x:c r="N31" s="152">
        <x:f>IFERROR((I31+M31+J31)," ")</x:f>
      </x:c>
      <x:c r="O31" s="153">
        <x:f>IFERROR(IF(AND(ISNUMBER(SEARCH("IHF", L31)), ISNUMBER(SEARCH("ZIP", L31))), "", IF(ISNUMBER(SEARCH("IHF", L31)), IF(ISNUMBER(SEARCH("Owed ZIP", L31)), H31-I31, ""), H31-N31)),"")</x:f>
      </x:c>
      <x:c r="P31" s="163" t="s"/>
      <x:c r="Q31" s="164" t="s"/>
      <x:c r="R31" s="151" t="s"/>
      <x:c r="S31" s="151">
        <x:f>IF(ISNUMBER(SEARCH("IHF",L31)),(I31+M31+J31),"")</x:f>
      </x:c>
      <x:c r="T31" s="151">
        <x:f>IF(ISNUMBER(SEARCH("IHF",L31)),H31-I31-J31-M31,"")</x:f>
      </x:c>
      <x:c r="U31" s="144" t="s"/>
      <x:c r="V31" s="154" t="s"/>
      <x:c r="W31" s="154" t="s"/>
      <x:c r="X31" s="154" t="s"/>
      <x:c r="Y31" s="156" t="s"/>
      <x:c r="Z31" s="156" t="s"/>
    </x:row>
    <x:row r="32" spans="1:371">
      <x:c r="A32" s="142" t="s"/>
      <x:c r="B32" s="156" t="s"/>
      <x:c r="C32" s="156" t="s"/>
      <x:c r="D32" s="145" cm="1">
        <x:f t="array" ref="D32:D32">IFERROR(INDEX(#REF!, MATCH(B32&amp;C32,#REF! &amp;#REF!, 0)), " ")</x:f>
      </x:c>
      <x:c r="E32" s="146" cm="1">
        <x:f t="array" ref="E32:E32">IFERROR(INDEX(#REF!, MATCH(B32&amp;C32,#REF! &amp;#REF!, 0)), "")</x:f>
      </x:c>
      <x:c r="F32" s="156" t="s"/>
      <x:c r="G32" s="148" t="s"/>
      <x:c r="H32" s="149" t="s"/>
      <x:c r="I32" s="163" t="s"/>
      <x:c r="J32" s="151" t="s"/>
      <x:c r="K32" s="151" t="s"/>
      <x:c r="L32" s="151" t="s"/>
      <x:c r="M32" s="164" t="s"/>
      <x:c r="N32" s="152">
        <x:f>IFERROR((I32+M32+J32)," ")</x:f>
      </x:c>
      <x:c r="O32" s="153">
        <x:f>IFERROR(IF(AND(ISNUMBER(SEARCH("IHF", L32)), ISNUMBER(SEARCH("ZIP", L32))), "", IF(ISNUMBER(SEARCH("IHF", L32)), IF(ISNUMBER(SEARCH("Owed ZIP", L32)), H32-I32, ""), H32-N32)),"")</x:f>
      </x:c>
      <x:c r="P32" s="163" t="s"/>
      <x:c r="Q32" s="164" t="s"/>
      <x:c r="R32" s="151" t="s"/>
      <x:c r="S32" s="151">
        <x:f>IF(ISNUMBER(SEARCH("IHF",L32)),(I32+M32+J32),"")</x:f>
      </x:c>
      <x:c r="T32" s="151">
        <x:f>IF(ISNUMBER(SEARCH("IHF",L32)),H32-I32-J32-M32,"")</x:f>
      </x:c>
      <x:c r="U32" s="144" t="s"/>
      <x:c r="V32" s="154" t="s"/>
      <x:c r="W32" s="154" t="s"/>
      <x:c r="X32" s="154" t="s"/>
      <x:c r="Y32" s="156" t="s"/>
      <x:c r="Z32" s="156" t="s"/>
    </x:row>
    <x:row r="33" spans="1:371">
      <x:c r="A33" s="142" t="s"/>
      <x:c r="B33" s="156" t="s"/>
      <x:c r="C33" s="156" t="s"/>
      <x:c r="D33" s="145" cm="1">
        <x:f t="array" ref="D33:D33">IFERROR(INDEX(#REF!, MATCH(B33&amp;C33,#REF! &amp;#REF!, 0)), " ")</x:f>
      </x:c>
      <x:c r="E33" s="146" cm="1">
        <x:f t="array" ref="E33:E33">IFERROR(INDEX(#REF!, MATCH(B33&amp;C33,#REF! &amp;#REF!, 0)), "")</x:f>
      </x:c>
      <x:c r="F33" s="156" t="s"/>
      <x:c r="G33" s="148" t="s"/>
      <x:c r="H33" s="149" t="s"/>
      <x:c r="I33" s="163" t="s"/>
      <x:c r="J33" s="151" t="s"/>
      <x:c r="K33" s="151" t="s"/>
      <x:c r="L33" s="151" t="s"/>
      <x:c r="M33" s="164" t="s"/>
      <x:c r="N33" s="152">
        <x:f>IFERROR((I33+M33+J33)," ")</x:f>
      </x:c>
      <x:c r="O33" s="153">
        <x:f>IFERROR(IF(AND(ISNUMBER(SEARCH("IHF", L33)), ISNUMBER(SEARCH("ZIP", L33))), "", IF(ISNUMBER(SEARCH("IHF", L33)), IF(ISNUMBER(SEARCH("Owed ZIP", L33)), H33-I33, ""), H33-N33)),"")</x:f>
      </x:c>
      <x:c r="P33" s="163" t="s"/>
      <x:c r="Q33" s="164" t="s"/>
      <x:c r="R33" s="151" t="s"/>
      <x:c r="S33" s="151">
        <x:f>IF(ISNUMBER(SEARCH("IHF",L33)),(I33+M33+J33),"")</x:f>
      </x:c>
      <x:c r="T33" s="151">
        <x:f>IF(ISNUMBER(SEARCH("IHF",L33)),H33-I33-J33-M33,"")</x:f>
      </x:c>
      <x:c r="U33" s="144" t="s"/>
      <x:c r="V33" s="154" t="s"/>
      <x:c r="W33" s="154" t="s"/>
      <x:c r="X33" s="154" t="s"/>
      <x:c r="Y33" s="156" t="s"/>
      <x:c r="Z33" s="156" t="s"/>
    </x:row>
    <x:row r="34" spans="1:371">
      <x:c r="A34" s="142" t="s"/>
      <x:c r="B34" s="156" t="s"/>
      <x:c r="C34" s="156" t="s"/>
      <x:c r="D34" s="145" cm="1">
        <x:f t="array" ref="D34:D34">IFERROR(INDEX(#REF!, MATCH(B34&amp;C34,#REF! &amp;#REF!, 0)), " ")</x:f>
      </x:c>
      <x:c r="E34" s="146" cm="1">
        <x:f t="array" ref="E34:E34">IFERROR(INDEX(#REF!, MATCH(B34&amp;C34,#REF! &amp;#REF!, 0)), "")</x:f>
      </x:c>
      <x:c r="F34" s="156" t="s"/>
      <x:c r="G34" s="148" t="s"/>
      <x:c r="H34" s="149" t="s"/>
      <x:c r="I34" s="163" t="s"/>
      <x:c r="J34" s="151" t="s"/>
      <x:c r="K34" s="151" t="s"/>
      <x:c r="L34" s="151" t="s"/>
      <x:c r="M34" s="164" t="s"/>
      <x:c r="N34" s="152">
        <x:f>IFERROR((I34+M34+J34)," ")</x:f>
      </x:c>
      <x:c r="O34" s="153">
        <x:f>IFERROR(IF(AND(ISNUMBER(SEARCH("IHF", L34)), ISNUMBER(SEARCH("ZIP", L34))), "", IF(ISNUMBER(SEARCH("IHF", L34)), IF(ISNUMBER(SEARCH("Owed ZIP", L34)), H34-I34, ""), H34-N34)),"")</x:f>
      </x:c>
      <x:c r="P34" s="163" t="s"/>
      <x:c r="Q34" s="164" t="s"/>
      <x:c r="R34" s="151" t="s"/>
      <x:c r="S34" s="151">
        <x:f>IF(ISNUMBER(SEARCH("IHF",L34)),(I34+M34+J34),"")</x:f>
      </x:c>
      <x:c r="T34" s="151">
        <x:f>IF(ISNUMBER(SEARCH("IHF",L34)),H34-I34-J34-M34,"")</x:f>
      </x:c>
      <x:c r="U34" s="144" t="s"/>
      <x:c r="V34" s="154" t="s"/>
      <x:c r="W34" s="154" t="s"/>
      <x:c r="X34" s="154" t="s"/>
      <x:c r="Y34" s="156" t="s"/>
      <x:c r="Z34" s="156" t="s"/>
    </x:row>
    <x:row r="35" spans="1:371">
      <x:c r="A35" s="142" t="s"/>
      <x:c r="B35" s="156" t="s"/>
      <x:c r="C35" s="156" t="s"/>
      <x:c r="D35" s="145" cm="1">
        <x:f t="array" ref="D35:D35">IFERROR(INDEX(#REF!, MATCH(B35&amp;C35,#REF! &amp;#REF!, 0)), " ")</x:f>
      </x:c>
      <x:c r="E35" s="146" cm="1">
        <x:f t="array" ref="E35:E35">IFERROR(INDEX(#REF!, MATCH(B35&amp;C35,#REF! &amp;#REF!, 0)), "")</x:f>
      </x:c>
      <x:c r="F35" s="156" t="s"/>
      <x:c r="G35" s="148" t="s"/>
      <x:c r="H35" s="149" t="s"/>
      <x:c r="I35" s="163" t="s"/>
      <x:c r="J35" s="151" t="s"/>
      <x:c r="K35" s="151" t="s"/>
      <x:c r="L35" s="151" t="s"/>
      <x:c r="M35" s="164" t="s"/>
      <x:c r="N35" s="152">
        <x:f>IFERROR((I35+M35+J35)," ")</x:f>
      </x:c>
      <x:c r="O35" s="153">
        <x:f>IFERROR(IF(AND(ISNUMBER(SEARCH("IHF", L35)), ISNUMBER(SEARCH("ZIP", L35))), "", IF(ISNUMBER(SEARCH("IHF", L35)), IF(ISNUMBER(SEARCH("Owed ZIP", L35)), H35-I35, ""), H35-N35)),"")</x:f>
      </x:c>
      <x:c r="P35" s="163" t="s"/>
      <x:c r="Q35" s="164" t="s"/>
      <x:c r="R35" s="151" t="s"/>
      <x:c r="S35" s="151">
        <x:f>IF(ISNUMBER(SEARCH("IHF",L35)),(I35+M35+J35),"")</x:f>
      </x:c>
      <x:c r="T35" s="151">
        <x:f>IF(ISNUMBER(SEARCH("IHF",L35)),H35-I35-J35-M35,"")</x:f>
      </x:c>
      <x:c r="U35" s="144" t="s"/>
      <x:c r="V35" s="154" t="s"/>
      <x:c r="W35" s="154" t="s"/>
      <x:c r="X35" s="154" t="s"/>
      <x:c r="Y35" s="156" t="s"/>
      <x:c r="Z35" s="156" t="s"/>
    </x:row>
    <x:row r="36" spans="1:371">
      <x:c r="A36" s="142" t="s"/>
      <x:c r="B36" s="156" t="s"/>
      <x:c r="C36" s="156" t="s"/>
      <x:c r="D36" s="145" cm="1">
        <x:f t="array" ref="D36:D36">IFERROR(INDEX(#REF!, MATCH(B36&amp;C36,#REF! &amp;#REF!, 0)), " ")</x:f>
      </x:c>
      <x:c r="E36" s="146" cm="1">
        <x:f t="array" ref="E36:E36">IFERROR(INDEX(#REF!, MATCH(B36&amp;C36,#REF! &amp;#REF!, 0)), "")</x:f>
      </x:c>
      <x:c r="F36" s="156" t="s"/>
      <x:c r="G36" s="148" t="s"/>
      <x:c r="H36" s="149" t="s"/>
      <x:c r="I36" s="163" t="s"/>
      <x:c r="J36" s="151" t="s"/>
      <x:c r="K36" s="151" t="s"/>
      <x:c r="L36" s="151" t="s"/>
      <x:c r="M36" s="164" t="s"/>
      <x:c r="N36" s="152">
        <x:f>IFERROR((I36+M36+J36)," ")</x:f>
      </x:c>
      <x:c r="O36" s="153">
        <x:f>IFERROR(IF(AND(ISNUMBER(SEARCH("IHF", L36)), ISNUMBER(SEARCH("ZIP", L36))), "", IF(ISNUMBER(SEARCH("IHF", L36)), IF(ISNUMBER(SEARCH("Owed ZIP", L36)), H36-I36, ""), H36-N36)),"")</x:f>
      </x:c>
      <x:c r="P36" s="163" t="s"/>
      <x:c r="Q36" s="164" t="s"/>
      <x:c r="R36" s="151" t="s"/>
      <x:c r="S36" s="151">
        <x:f>IF(ISNUMBER(SEARCH("IHF",L36)),(I36+M36+J36),"")</x:f>
      </x:c>
      <x:c r="T36" s="151">
        <x:f>IF(ISNUMBER(SEARCH("IHF",L36)),H36-I36-J36-M36,"")</x:f>
      </x:c>
      <x:c r="U36" s="144" t="s"/>
      <x:c r="V36" s="154" t="s"/>
      <x:c r="W36" s="154" t="s"/>
      <x:c r="X36" s="154" t="s"/>
      <x:c r="Y36" s="156" t="s"/>
      <x:c r="Z36" s="156" t="s"/>
    </x:row>
    <x:row r="37" spans="1:371">
      <x:c r="A37" s="142" t="s"/>
      <x:c r="B37" s="156" t="s"/>
      <x:c r="C37" s="156" t="s"/>
      <x:c r="D37" s="145" cm="1">
        <x:f t="array" ref="D37:D37">IFERROR(INDEX(#REF!, MATCH(B37&amp;C37,#REF! &amp;#REF!, 0)), " ")</x:f>
      </x:c>
      <x:c r="E37" s="146" cm="1">
        <x:f t="array" ref="E37:E37">IFERROR(INDEX(#REF!, MATCH(B37&amp;C37,#REF! &amp;#REF!, 0)), "")</x:f>
      </x:c>
      <x:c r="F37" s="156" t="s"/>
      <x:c r="G37" s="148" t="s"/>
      <x:c r="H37" s="149" t="s"/>
      <x:c r="I37" s="163" t="s"/>
      <x:c r="J37" s="151" t="s"/>
      <x:c r="K37" s="151" t="s"/>
      <x:c r="L37" s="151" t="s">
        <x:v>27</x:v>
      </x:c>
      <x:c r="M37" s="164" t="s"/>
      <x:c r="N37" s="152">
        <x:f>IFERROR((I37+M37+J37)," ")</x:f>
      </x:c>
      <x:c r="O37" s="153">
        <x:f>IFERROR(IF(AND(ISNUMBER(SEARCH("IHF", L37)), ISNUMBER(SEARCH("ZIP", L37))), "", IF(ISNUMBER(SEARCH("IHF", L37)), IF(ISNUMBER(SEARCH("Owed ZIP", L37)), H37-I37, ""), H37-N37)),"")</x:f>
      </x:c>
      <x:c r="P37" s="163" t="s"/>
      <x:c r="Q37" s="164" t="s"/>
      <x:c r="R37" s="151" t="s"/>
      <x:c r="S37" s="151">
        <x:f>IF(ISNUMBER(SEARCH("IHF",L37)),(I37+M37+J37),"")</x:f>
      </x:c>
      <x:c r="T37" s="151">
        <x:f>IF(ISNUMBER(SEARCH("IHF",L37)),H37-I37-J37-M37,"")</x:f>
      </x:c>
      <x:c r="U37" s="144" t="s"/>
      <x:c r="V37" s="154" t="s"/>
      <x:c r="W37" s="154" t="s"/>
      <x:c r="X37" s="154" t="s"/>
      <x:c r="Y37" s="156" t="s"/>
      <x:c r="Z37" s="156" t="s"/>
    </x:row>
    <x:row r="38" spans="1:371">
      <x:c r="A38" s="142" t="s"/>
      <x:c r="B38" s="156" t="s"/>
      <x:c r="C38" s="156" t="s"/>
      <x:c r="D38" s="145" cm="1">
        <x:f t="array" ref="D38:D38">IFERROR(INDEX(#REF!, MATCH(B38&amp;C38,#REF! &amp;#REF!, 0)), " ")</x:f>
      </x:c>
      <x:c r="E38" s="146" cm="1">
        <x:f t="array" ref="E38:E38">IFERROR(INDEX(#REF!, MATCH(B38&amp;C38,#REF! &amp;#REF!, 0)), "")</x:f>
      </x:c>
      <x:c r="F38" s="156" t="s"/>
      <x:c r="G38" s="148" t="s"/>
      <x:c r="H38" s="149" t="s"/>
      <x:c r="I38" s="163" t="s"/>
      <x:c r="J38" s="151" t="s"/>
      <x:c r="K38" s="151" t="s"/>
      <x:c r="L38" s="151" t="s"/>
      <x:c r="M38" s="164" t="s"/>
      <x:c r="N38" s="152">
        <x:f>IFERROR((I38+M38+J38)," ")</x:f>
      </x:c>
      <x:c r="O38" s="153">
        <x:f>IFERROR(IF(AND(ISNUMBER(SEARCH("IHF", L38)), ISNUMBER(SEARCH("ZIP", L38))), "", IF(ISNUMBER(SEARCH("IHF", L38)), IF(ISNUMBER(SEARCH("Owed ZIP", L38)), H38-I38, ""), H38-N38)),"")</x:f>
      </x:c>
      <x:c r="P38" s="163" t="s"/>
      <x:c r="Q38" s="164" t="s"/>
      <x:c r="R38" s="151" t="s"/>
      <x:c r="S38" s="151">
        <x:f>IF(ISNUMBER(SEARCH("IHF",L38)),(I38+M38+J38),"")</x:f>
      </x:c>
      <x:c r="T38" s="151">
        <x:f>IF(ISNUMBER(SEARCH("IHF",L38)),H38-I38-J38-M38,"")</x:f>
      </x:c>
      <x:c r="U38" s="144" t="s"/>
      <x:c r="V38" s="154" t="s"/>
      <x:c r="W38" s="154" t="s"/>
      <x:c r="X38" s="154" t="s"/>
      <x:c r="Y38" s="156" t="s"/>
      <x:c r="Z38" s="156" t="s"/>
    </x:row>
    <x:row r="39" spans="1:371">
      <x:c r="A39" s="142" t="s"/>
      <x:c r="B39" s="156" t="s"/>
      <x:c r="C39" s="156" t="s"/>
      <x:c r="D39" s="145" cm="1">
        <x:f t="array" ref="D39:D39">IFERROR(INDEX(#REF!, MATCH(B39&amp;C39,#REF! &amp;#REF!, 0)), " ")</x:f>
      </x:c>
      <x:c r="E39" s="146" cm="1">
        <x:f t="array" ref="E39:E39">IFERROR(INDEX(#REF!, MATCH(B39&amp;C39,#REF! &amp;#REF!, 0)), "")</x:f>
      </x:c>
      <x:c r="F39" s="156" t="s"/>
      <x:c r="G39" s="148" t="s"/>
      <x:c r="H39" s="149" t="s"/>
      <x:c r="I39" s="163" t="s"/>
      <x:c r="J39" s="151" t="s"/>
      <x:c r="K39" s="151" t="s"/>
      <x:c r="L39" s="151" t="s"/>
      <x:c r="M39" s="164" t="s"/>
      <x:c r="N39" s="152">
        <x:f>IFERROR((I39+M39+J39)," ")</x:f>
      </x:c>
      <x:c r="O39" s="153">
        <x:f>IFERROR(IF(AND(ISNUMBER(SEARCH("IHF", L39)), ISNUMBER(SEARCH("ZIP", L39))), "", IF(ISNUMBER(SEARCH("IHF", L39)), IF(ISNUMBER(SEARCH("Owed ZIP", L39)), H39-I39, ""), H39-N39)),"")</x:f>
      </x:c>
      <x:c r="P39" s="163" t="s"/>
      <x:c r="Q39" s="164" t="s"/>
      <x:c r="R39" s="151" t="s"/>
      <x:c r="S39" s="151">
        <x:f>IF(ISNUMBER(SEARCH("IHF",L39)),(I39+M39+J39),"")</x:f>
      </x:c>
      <x:c r="T39" s="151">
        <x:f>IF(ISNUMBER(SEARCH("IHF",L39)),H39-I39-J39-M39,"")</x:f>
      </x:c>
      <x:c r="U39" s="144" t="s"/>
      <x:c r="V39" s="154" t="s"/>
      <x:c r="W39" s="154" t="s"/>
      <x:c r="X39" s="154" t="s"/>
      <x:c r="Y39" s="156" t="s"/>
      <x:c r="Z39" s="156" t="s"/>
    </x:row>
    <x:row r="40" spans="1:371">
      <x:c r="A40" s="142" t="s"/>
      <x:c r="B40" s="156" t="s"/>
      <x:c r="C40" s="156" t="s"/>
      <x:c r="D40" s="145" cm="1">
        <x:f t="array" ref="D40:D40">IFERROR(INDEX(#REF!, MATCH(B40&amp;C40,#REF! &amp;#REF!, 0)), " ")</x:f>
      </x:c>
      <x:c r="E40" s="146" cm="1">
        <x:f t="array" ref="E40:E40">IFERROR(INDEX(#REF!, MATCH(B40&amp;C40,#REF! &amp;#REF!, 0)), "")</x:f>
      </x:c>
      <x:c r="F40" s="156" t="s"/>
      <x:c r="G40" s="148" t="s"/>
      <x:c r="H40" s="149" t="s"/>
      <x:c r="I40" s="163" t="s"/>
      <x:c r="J40" s="151" t="s"/>
      <x:c r="K40" s="151" t="s"/>
      <x:c r="L40" s="151" t="s"/>
      <x:c r="M40" s="164" t="s"/>
      <x:c r="N40" s="152">
        <x:f>IFERROR((I40+M40+J40)," ")</x:f>
      </x:c>
      <x:c r="O40" s="153">
        <x:f>IFERROR(IF(AND(ISNUMBER(SEARCH("IHF", L40)), ISNUMBER(SEARCH("ZIP", L40))), "", IF(ISNUMBER(SEARCH("IHF", L40)), IF(ISNUMBER(SEARCH("Owed ZIP", L40)), H40-I40, ""), H40-N40)),"")</x:f>
      </x:c>
      <x:c r="P40" s="163" t="s"/>
      <x:c r="Q40" s="164" t="s"/>
      <x:c r="R40" s="151" t="s"/>
      <x:c r="S40" s="151">
        <x:f>IF(ISNUMBER(SEARCH("IHF",L40)),(I40+M40+J40),"")</x:f>
      </x:c>
      <x:c r="T40" s="151">
        <x:f>IF(ISNUMBER(SEARCH("IHF",L40)),H40-I40-J40-M40,"")</x:f>
      </x:c>
      <x:c r="U40" s="144" t="s"/>
      <x:c r="V40" s="154" t="s"/>
      <x:c r="W40" s="154" t="s"/>
      <x:c r="X40" s="154" t="s"/>
      <x:c r="Y40" s="156" t="s"/>
      <x:c r="Z40" s="156" t="s"/>
    </x:row>
    <x:row r="41" spans="1:371">
      <x:c r="A41" s="142" t="s"/>
      <x:c r="B41" s="156" t="s"/>
      <x:c r="C41" s="156" t="s"/>
      <x:c r="D41" s="145" cm="1">
        <x:f t="array" ref="D41:D41">IFERROR(INDEX(#REF!, MATCH(B41&amp;C41,#REF! &amp;#REF!, 0)), " ")</x:f>
      </x:c>
      <x:c r="E41" s="146" cm="1">
        <x:f t="array" ref="E41:E41">IFERROR(INDEX(#REF!, MATCH(B41&amp;C41,#REF! &amp;#REF!, 0)), "")</x:f>
      </x:c>
      <x:c r="F41" s="156" t="s"/>
      <x:c r="G41" s="148" t="s"/>
      <x:c r="H41" s="149" t="s"/>
      <x:c r="I41" s="163" t="s"/>
      <x:c r="J41" s="151" t="s"/>
      <x:c r="K41" s="151" t="s"/>
      <x:c r="L41" s="151" t="s"/>
      <x:c r="M41" s="164" t="s"/>
      <x:c r="N41" s="152">
        <x:f>IFERROR((I41+M41+J41)," ")</x:f>
      </x:c>
      <x:c r="O41" s="153">
        <x:f>IFERROR(IF(AND(ISNUMBER(SEARCH("IHF", L41)), ISNUMBER(SEARCH("ZIP", L41))), "", IF(ISNUMBER(SEARCH("IHF", L41)), IF(ISNUMBER(SEARCH("Owed ZIP", L41)), H41-I41, ""), H41-N41)),"")</x:f>
      </x:c>
      <x:c r="P41" s="163" t="s"/>
      <x:c r="Q41" s="164" t="s"/>
      <x:c r="R41" s="151" t="s"/>
      <x:c r="S41" s="151">
        <x:f>IF(ISNUMBER(SEARCH("IHF",L41)),(I41+M41+J41),"")</x:f>
      </x:c>
      <x:c r="T41" s="151">
        <x:f>IF(ISNUMBER(SEARCH("IHF",L41)),H41-I41-J41-M41,"")</x:f>
      </x:c>
      <x:c r="U41" s="144" t="s"/>
      <x:c r="V41" s="154" t="s"/>
      <x:c r="W41" s="154" t="s"/>
      <x:c r="X41" s="154" t="s"/>
      <x:c r="Y41" s="156" t="s"/>
      <x:c r="Z41" s="156" t="s"/>
    </x:row>
    <x:row r="42" spans="1:371">
      <x:c r="A42" s="142" t="s"/>
      <x:c r="B42" s="156" t="s"/>
      <x:c r="C42" s="156" t="s"/>
      <x:c r="D42" s="145" cm="1">
        <x:f t="array" ref="D42:D42">IFERROR(INDEX(#REF!, MATCH(B42&amp;C42,#REF! &amp;#REF!, 0)), " ")</x:f>
      </x:c>
      <x:c r="E42" s="146" cm="1">
        <x:f t="array" ref="E42:E42">IFERROR(INDEX(#REF!, MATCH(B42&amp;C42,#REF! &amp;#REF!, 0)), "")</x:f>
      </x:c>
      <x:c r="F42" s="156" t="s"/>
      <x:c r="G42" s="148" t="s"/>
      <x:c r="H42" s="149" t="s"/>
      <x:c r="I42" s="163" t="s"/>
      <x:c r="J42" s="151" t="s"/>
      <x:c r="K42" s="151" t="s"/>
      <x:c r="L42" s="151" t="s"/>
      <x:c r="M42" s="164" t="s"/>
      <x:c r="N42" s="152">
        <x:f>IFERROR((I42+M42+J42)," ")</x:f>
      </x:c>
      <x:c r="O42" s="153">
        <x:f>IFERROR(IF(AND(ISNUMBER(SEARCH("IHF", L42)), ISNUMBER(SEARCH("ZIP", L42))), "", IF(ISNUMBER(SEARCH("IHF", L42)), IF(ISNUMBER(SEARCH("Owed ZIP", L42)), H42-I42, ""), H42-N42)),"")</x:f>
      </x:c>
      <x:c r="P42" s="163" t="s"/>
      <x:c r="Q42" s="164" t="s"/>
      <x:c r="R42" s="151" t="s"/>
      <x:c r="S42" s="151">
        <x:f>IF(ISNUMBER(SEARCH("IHF",L42)),(I42+M42+J42),"")</x:f>
      </x:c>
      <x:c r="T42" s="151">
        <x:f>IF(ISNUMBER(SEARCH("IHF",L42)),H42-I42-J42-M42,"")</x:f>
      </x:c>
      <x:c r="U42" s="144" t="s"/>
      <x:c r="V42" s="154" t="s"/>
      <x:c r="W42" s="154" t="s"/>
      <x:c r="X42" s="154" t="s"/>
      <x:c r="Y42" s="156" t="s"/>
      <x:c r="Z42" s="156" t="s"/>
    </x:row>
    <x:row r="43" spans="1:371">
      <x:c r="A43" s="142" t="s"/>
      <x:c r="B43" s="156" t="s"/>
      <x:c r="C43" s="156" t="s"/>
      <x:c r="D43" s="145" cm="1">
        <x:f t="array" ref="D43:D43">IFERROR(INDEX(#REF!, MATCH(B43&amp;C43,#REF! &amp;#REF!, 0)), " ")</x:f>
      </x:c>
      <x:c r="E43" s="146" cm="1">
        <x:f t="array" ref="E43:E43">IFERROR(INDEX(#REF!, MATCH(B43&amp;C43,#REF! &amp;#REF!, 0)), "")</x:f>
      </x:c>
      <x:c r="F43" s="156" t="s"/>
      <x:c r="G43" s="148" t="s"/>
      <x:c r="H43" s="149" t="s"/>
      <x:c r="I43" s="163" t="s"/>
      <x:c r="J43" s="151" t="s"/>
      <x:c r="K43" s="151" t="s"/>
      <x:c r="L43" s="151" t="s"/>
      <x:c r="M43" s="164" t="s"/>
      <x:c r="N43" s="152">
        <x:f>IFERROR((I43+M43+J43)," ")</x:f>
      </x:c>
      <x:c r="O43" s="153">
        <x:f>IFERROR(IF(AND(ISNUMBER(SEARCH("IHF", L43)), ISNUMBER(SEARCH("ZIP", L43))), "", IF(ISNUMBER(SEARCH("IHF", L43)), IF(ISNUMBER(SEARCH("Owed ZIP", L43)), H43-I43, ""), H43-N43)),"")</x:f>
      </x:c>
      <x:c r="P43" s="163" t="s"/>
      <x:c r="Q43" s="164" t="s"/>
      <x:c r="R43" s="151" t="s"/>
      <x:c r="S43" s="151">
        <x:f>IF(ISNUMBER(SEARCH("IHF",L43)),(I43+M43+J43),"")</x:f>
      </x:c>
      <x:c r="T43" s="151">
        <x:f>IF(ISNUMBER(SEARCH("IHF",L43)),H43-I43-J43-M43,"")</x:f>
      </x:c>
      <x:c r="U43" s="144" t="s"/>
      <x:c r="V43" s="154" t="s"/>
      <x:c r="W43" s="154" t="s"/>
      <x:c r="X43" s="154" t="s"/>
      <x:c r="Y43" s="156" t="s"/>
      <x:c r="Z43" s="156" t="s"/>
    </x:row>
    <x:row r="44" spans="1:371">
      <x:c r="A44" s="142" t="s"/>
      <x:c r="B44" s="156" t="s"/>
      <x:c r="C44" s="156" t="s"/>
      <x:c r="D44" s="145" cm="1">
        <x:f t="array" ref="D44:D44">IFERROR(INDEX(#REF!, MATCH(B44&amp;C44,#REF! &amp;#REF!, 0)), " ")</x:f>
      </x:c>
      <x:c r="E44" s="146" cm="1">
        <x:f t="array" ref="E44:E44">IFERROR(INDEX(#REF!, MATCH(B44&amp;C44,#REF! &amp;#REF!, 0)), "")</x:f>
      </x:c>
      <x:c r="F44" s="156" t="s"/>
      <x:c r="G44" s="148" t="s"/>
      <x:c r="H44" s="149" t="s"/>
      <x:c r="I44" s="163" t="s"/>
      <x:c r="J44" s="151" t="s"/>
      <x:c r="K44" s="151" t="s"/>
      <x:c r="L44" s="151" t="s"/>
      <x:c r="M44" s="164" t="s"/>
      <x:c r="N44" s="152">
        <x:f>IFERROR((I44+M44+J44)," ")</x:f>
      </x:c>
      <x:c r="O44" s="153">
        <x:f>IFERROR(IF(AND(ISNUMBER(SEARCH("IHF", L44)), ISNUMBER(SEARCH("ZIP", L44))), "", IF(ISNUMBER(SEARCH("IHF", L44)), IF(ISNUMBER(SEARCH("Owed ZIP", L44)), H44-I44, ""), H44-N44)),"")</x:f>
      </x:c>
      <x:c r="P44" s="163" t="s"/>
      <x:c r="Q44" s="164" t="s"/>
      <x:c r="R44" s="151" t="s"/>
      <x:c r="S44" s="151">
        <x:f>IF(ISNUMBER(SEARCH("IHF",L44)),(I44+M44+J44),"")</x:f>
      </x:c>
      <x:c r="T44" s="151">
        <x:f>IF(ISNUMBER(SEARCH("IHF",L44)),H44-I44-J44-M44,"")</x:f>
      </x:c>
      <x:c r="U44" s="144" t="s"/>
      <x:c r="V44" s="154" t="s"/>
      <x:c r="W44" s="154" t="s"/>
      <x:c r="X44" s="154" t="s"/>
      <x:c r="Y44" s="156" t="s"/>
      <x:c r="Z44" s="156" t="s"/>
    </x:row>
    <x:row r="45" spans="1:371">
      <x:c r="A45" s="142" t="s"/>
      <x:c r="B45" s="162" t="s"/>
      <x:c r="C45" s="156" t="s"/>
      <x:c r="D45" s="145" cm="1">
        <x:f t="array" ref="D45:D45">IFERROR(INDEX(#REF!, MATCH(B45&amp;C45,#REF! &amp;#REF!, 0)), " ")</x:f>
      </x:c>
      <x:c r="E45" s="146" cm="1">
        <x:f t="array" ref="E45:E45">IFERROR(INDEX(#REF!, MATCH(B45&amp;C45,#REF! &amp;#REF!, 0)), "")</x:f>
      </x:c>
      <x:c r="F45" s="156" t="s"/>
      <x:c r="G45" s="148" t="s"/>
      <x:c r="H45" s="149" t="s"/>
      <x:c r="I45" s="163" t="s"/>
      <x:c r="J45" s="151" t="s"/>
      <x:c r="K45" s="151" t="s"/>
      <x:c r="L45" s="151" t="s"/>
      <x:c r="M45" s="164" t="s"/>
      <x:c r="N45" s="152">
        <x:f>IFERROR((I45+M45+J45)," ")</x:f>
      </x:c>
      <x:c r="O45" s="153">
        <x:f>IFERROR(IF(AND(ISNUMBER(SEARCH("IHF", L45)), ISNUMBER(SEARCH("ZIP", L45))), "", IF(ISNUMBER(SEARCH("IHF", L45)), IF(ISNUMBER(SEARCH("Owed ZIP", L45)), H45-I45, ""), H45-N45)),"")</x:f>
      </x:c>
      <x:c r="P45" s="163" t="s"/>
      <x:c r="Q45" s="164" t="s"/>
      <x:c r="R45" s="151" t="s"/>
      <x:c r="S45" s="151">
        <x:f>IF(ISNUMBER(SEARCH("IHF",L45)),(I45+M45+J45),"")</x:f>
      </x:c>
      <x:c r="T45" s="151">
        <x:f>IF(ISNUMBER(SEARCH("IHF",L45)),H45-I45-J45-M45,"")</x:f>
      </x:c>
      <x:c r="U45" s="144" t="s"/>
      <x:c r="V45" s="154" t="s"/>
      <x:c r="W45" s="154" t="s"/>
      <x:c r="X45" s="154" t="s"/>
      <x:c r="Y45" s="156" t="s"/>
      <x:c r="Z45" s="156" t="s"/>
    </x:row>
    <x:row r="46" spans="1:371">
      <x:c r="A46" s="172" t="s"/>
      <x:c r="B46" s="162" t="s"/>
      <x:c r="C46" s="156" t="s"/>
      <x:c r="D46" s="145" cm="1">
        <x:f t="array" ref="D46:D46">IFERROR(INDEX(#REF!, MATCH(B46&amp;C46,#REF! &amp;#REF!, 0)), " ")</x:f>
      </x:c>
      <x:c r="E46" s="146" cm="1">
        <x:f t="array" ref="E46:E46">IFERROR(INDEX(#REF!, MATCH(B46&amp;C46,#REF! &amp;#REF!, 0)), "")</x:f>
      </x:c>
      <x:c r="F46" s="156" t="s"/>
      <x:c r="G46" s="148" t="s"/>
      <x:c r="H46" s="149" t="s"/>
      <x:c r="I46" s="163" t="s"/>
      <x:c r="J46" s="151" t="s"/>
      <x:c r="K46" s="151" t="s"/>
      <x:c r="L46" s="151" t="s"/>
      <x:c r="M46" s="164" t="s"/>
      <x:c r="N46" s="152">
        <x:f>IFERROR((I46+M46+J46)," ")</x:f>
      </x:c>
      <x:c r="O46" s="153">
        <x:f>IFERROR(IF(AND(ISNUMBER(SEARCH("IHF", L46)), ISNUMBER(SEARCH("ZIP", L46))), "", IF(ISNUMBER(SEARCH("IHF", L46)), IF(ISNUMBER(SEARCH("Owed ZIP", L46)), H46-I46, ""), H46-N46)),"")</x:f>
      </x:c>
      <x:c r="P46" s="163" t="s"/>
      <x:c r="Q46" s="164" t="s"/>
      <x:c r="R46" s="151" t="s"/>
      <x:c r="S46" s="151">
        <x:f>IF(ISNUMBER(SEARCH("IHF",L46)),(I46+M46+J46),"")</x:f>
      </x:c>
      <x:c r="T46" s="151">
        <x:f>IF(ISNUMBER(SEARCH("IHF",L46)),H46-I46-J46-M46,"")</x:f>
      </x:c>
      <x:c r="U46" s="144" t="s"/>
      <x:c r="V46" s="154" t="s"/>
      <x:c r="W46" s="154" t="s"/>
      <x:c r="X46" s="154" t="s"/>
      <x:c r="Y46" s="156" t="s"/>
      <x:c r="Z46" s="156" t="s"/>
    </x:row>
    <x:row r="47" spans="1:371">
      <x:c r="A47" s="172" t="s"/>
      <x:c r="B47" s="162" t="s"/>
      <x:c r="C47" s="156" t="s"/>
      <x:c r="D47" s="145" cm="1">
        <x:f t="array" ref="D47:D47">IFERROR(INDEX(#REF!, MATCH(B47&amp;C47,#REF! &amp;#REF!, 0)), " ")</x:f>
      </x:c>
      <x:c r="E47" s="146" cm="1">
        <x:f t="array" ref="E47:E47">IFERROR(INDEX(#REF!, MATCH(B47&amp;C47,#REF! &amp;#REF!, 0)), "")</x:f>
      </x:c>
      <x:c r="F47" s="156" t="s"/>
      <x:c r="G47" s="148" t="s"/>
      <x:c r="H47" s="149" t="s"/>
      <x:c r="I47" s="163" t="s"/>
      <x:c r="J47" s="151" t="s"/>
      <x:c r="K47" s="151" t="s"/>
      <x:c r="L47" s="151" t="s"/>
      <x:c r="M47" s="164" t="s"/>
      <x:c r="N47" s="152">
        <x:f>IFERROR((I47+M47+J47)," ")</x:f>
      </x:c>
      <x:c r="O47" s="153">
        <x:f>IFERROR(IF(AND(ISNUMBER(SEARCH("IHF", L47)), ISNUMBER(SEARCH("ZIP", L47))), "", IF(ISNUMBER(SEARCH("IHF", L47)), IF(ISNUMBER(SEARCH("Owed ZIP", L47)), H47-I47, ""), H47-N47)),"")</x:f>
      </x:c>
      <x:c r="P47" s="163" t="s"/>
      <x:c r="Q47" s="164" t="s"/>
      <x:c r="R47" s="151" t="s"/>
      <x:c r="S47" s="151">
        <x:f>IF(ISNUMBER(SEARCH("IHF",L47)),(I47+M47+J47),"")</x:f>
      </x:c>
      <x:c r="T47" s="151">
        <x:f>IF(ISNUMBER(SEARCH("IHF",L47)),H47-I47-J47-M47,"")</x:f>
      </x:c>
      <x:c r="U47" s="144" t="s"/>
      <x:c r="V47" s="154" t="s"/>
      <x:c r="W47" s="154" t="s"/>
      <x:c r="X47" s="154" t="s"/>
      <x:c r="Y47" s="156" t="s"/>
      <x:c r="Z47" s="156" t="s"/>
    </x:row>
    <x:row r="48" spans="1:371" customFormat="1" ht="14.65" customHeight="1">
      <x:c r="A48" s="173" t="s"/>
      <x:c r="B48" s="162" t="s"/>
      <x:c r="C48" s="156" t="s"/>
      <x:c r="D48" s="145" cm="1">
        <x:f t="array" ref="D48:D48">IFERROR(INDEX(#REF!, MATCH(B48&amp;C48,#REF! &amp;#REF!, 0)), " ")</x:f>
      </x:c>
      <x:c r="E48" s="146" cm="1">
        <x:f t="array" ref="E48:E48">IFERROR(INDEX(#REF!, MATCH(B48&amp;C48,#REF! &amp;#REF!, 0)), "")</x:f>
      </x:c>
      <x:c r="F48" s="156" t="s"/>
      <x:c r="G48" s="148" t="s"/>
      <x:c r="H48" s="149" t="s"/>
      <x:c r="I48" s="163" t="s"/>
      <x:c r="J48" s="151" t="s"/>
      <x:c r="K48" s="151" t="s"/>
      <x:c r="L48" s="151" t="s"/>
      <x:c r="M48" s="164" t="s"/>
      <x:c r="N48" s="152">
        <x:f>IFERROR((I48+M48+J48)," ")</x:f>
      </x:c>
      <x:c r="O48" s="153">
        <x:f>IFERROR(IF(AND(ISNUMBER(SEARCH("IHF", L48)), ISNUMBER(SEARCH("ZIP", L48))), "", IF(ISNUMBER(SEARCH("IHF", L48)), IF(ISNUMBER(SEARCH("Owed ZIP", L48)), H48-I48, ""), H48-N48)),"")</x:f>
      </x:c>
      <x:c r="P48" s="163" t="s"/>
      <x:c r="Q48" s="164" t="s"/>
      <x:c r="R48" s="151" t="s"/>
      <x:c r="S48" s="151">
        <x:f>IF(ISNUMBER(SEARCH("IHF",L48)),(I48+M48+J48),"")</x:f>
      </x:c>
      <x:c r="T48" s="151">
        <x:f>IF(ISNUMBER(SEARCH("IHF",L48)),H48-I48-J48-M48,"")</x:f>
      </x:c>
      <x:c r="U48" s="144" t="s"/>
      <x:c r="V48" s="154" t="s"/>
      <x:c r="W48" s="154" t="s"/>
      <x:c r="X48" s="154" t="s"/>
      <x:c r="Y48" s="156" t="s"/>
      <x:c r="Z48" s="156" t="s"/>
    </x:row>
    <x:row r="49" spans="1:371">
      <x:c r="A49" s="173" t="s"/>
      <x:c r="B49" s="162" t="s"/>
      <x:c r="C49" s="156" t="s"/>
      <x:c r="D49" s="145" cm="1">
        <x:f t="array" ref="D49:D49">IFERROR(INDEX(#REF!, MATCH(B49&amp;C49,#REF! &amp;#REF!, 0)), " ")</x:f>
      </x:c>
      <x:c r="E49" s="146" cm="1">
        <x:f t="array" ref="E49:E49">IFERROR(INDEX(#REF!, MATCH(B49&amp;C49,#REF! &amp;#REF!, 0)), "")</x:f>
      </x:c>
      <x:c r="F49" s="156" t="s"/>
      <x:c r="G49" s="148" t="s"/>
      <x:c r="H49" s="149" t="s"/>
      <x:c r="I49" s="163" t="s"/>
      <x:c r="J49" s="151" t="s"/>
      <x:c r="K49" s="151" t="s"/>
      <x:c r="L49" s="151" t="s"/>
      <x:c r="M49" s="164" t="s"/>
      <x:c r="N49" s="152">
        <x:f>IFERROR((I49+M49+J49)," ")</x:f>
      </x:c>
      <x:c r="O49" s="153">
        <x:f>IFERROR(IF(AND(ISNUMBER(SEARCH("IHF", L49)), ISNUMBER(SEARCH("ZIP", L49))), "", IF(ISNUMBER(SEARCH("IHF", L49)), IF(ISNUMBER(SEARCH("Owed ZIP", L49)), H49-I49, ""), H49-N49)),"")</x:f>
      </x:c>
      <x:c r="P49" s="163" t="s"/>
      <x:c r="Q49" s="164" t="s"/>
      <x:c r="R49" s="151" t="s"/>
      <x:c r="S49" s="151">
        <x:f>IF(ISNUMBER(SEARCH("IHF",L49)),(I49+M49+J49),"")</x:f>
      </x:c>
      <x:c r="T49" s="151">
        <x:f>IF(ISNUMBER(SEARCH("IHF",L49)),H49-I49-J49-M49,"")</x:f>
      </x:c>
      <x:c r="U49" s="144" t="s"/>
      <x:c r="V49" s="154" t="s"/>
      <x:c r="W49" s="154" t="s"/>
      <x:c r="X49" s="154" t="s"/>
      <x:c r="Y49" s="156" t="s"/>
      <x:c r="Z49" s="156" t="s"/>
    </x:row>
    <x:row r="50" spans="1:371">
      <x:c r="A50" s="173" t="s"/>
      <x:c r="B50" s="162" t="s"/>
      <x:c r="C50" s="156" t="s"/>
      <x:c r="D50" s="145" cm="1">
        <x:f t="array" ref="D50:D50">IFERROR(INDEX(#REF!, MATCH(B50&amp;C50,#REF! &amp;#REF!, 0)), " ")</x:f>
      </x:c>
      <x:c r="E50" s="146" cm="1">
        <x:f t="array" ref="E50:E50">IFERROR(INDEX(#REF!, MATCH(B50&amp;C50,#REF! &amp;#REF!, 0)), "")</x:f>
      </x:c>
      <x:c r="F50" s="156" t="s"/>
      <x:c r="G50" s="148" t="s"/>
      <x:c r="H50" s="149" t="s"/>
      <x:c r="I50" s="163" t="s"/>
      <x:c r="J50" s="151" t="s"/>
      <x:c r="K50" s="151" t="s"/>
      <x:c r="L50" s="151" t="s"/>
      <x:c r="M50" s="164" t="s"/>
      <x:c r="N50" s="152">
        <x:f>IFERROR((I50+M50+J50)," ")</x:f>
      </x:c>
      <x:c r="O50" s="153">
        <x:f>IFERROR(IF(AND(ISNUMBER(SEARCH("IHF", L50)), ISNUMBER(SEARCH("ZIP", L50))), "", IF(ISNUMBER(SEARCH("IHF", L50)), IF(ISNUMBER(SEARCH("Owed ZIP", L50)), H50-I50, ""), H50-N50)),"")</x:f>
      </x:c>
      <x:c r="P50" s="163" t="s"/>
      <x:c r="Q50" s="164" t="s"/>
      <x:c r="R50" s="151" t="s"/>
      <x:c r="S50" s="151">
        <x:f>IF(ISNUMBER(SEARCH("IHF",L50)),(I50+M50+J50),"")</x:f>
      </x:c>
      <x:c r="T50" s="151">
        <x:f>IF(ISNUMBER(SEARCH("IHF",L50)),H50-I50-J50-M50,"")</x:f>
      </x:c>
      <x:c r="U50" s="144" t="s"/>
      <x:c r="V50" s="154" t="s"/>
      <x:c r="W50" s="154" t="s"/>
      <x:c r="X50" s="154" t="s"/>
      <x:c r="Y50" s="156" t="s"/>
      <x:c r="Z50" s="156" t="s"/>
    </x:row>
    <x:row r="51" spans="1:371">
      <x:c r="A51" s="173" t="s"/>
      <x:c r="B51" s="162" t="s"/>
      <x:c r="C51" s="156" t="s"/>
      <x:c r="D51" s="145" cm="1">
        <x:f t="array" ref="D51:D51">IFERROR(INDEX(#REF!, MATCH(B51&amp;C51,#REF! &amp;#REF!, 0)), " ")</x:f>
      </x:c>
      <x:c r="E51" s="146" cm="1">
        <x:f t="array" ref="E51:E51">IFERROR(INDEX(#REF!, MATCH(B51&amp;C51,#REF! &amp;#REF!, 0)), "")</x:f>
      </x:c>
      <x:c r="F51" s="156" t="s"/>
      <x:c r="G51" s="148" t="s"/>
      <x:c r="H51" s="149" t="s"/>
      <x:c r="I51" s="163" t="s"/>
      <x:c r="J51" s="151" t="s"/>
      <x:c r="K51" s="151" t="s"/>
      <x:c r="L51" s="151" t="s"/>
      <x:c r="M51" s="164" t="s"/>
      <x:c r="N51" s="152">
        <x:f>IFERROR((I51+M51+J51)," ")</x:f>
      </x:c>
      <x:c r="O51" s="153">
        <x:f>IFERROR(IF(AND(ISNUMBER(SEARCH("IHF", L51)), ISNUMBER(SEARCH("ZIP", L51))), "", IF(ISNUMBER(SEARCH("IHF", L51)), IF(ISNUMBER(SEARCH("Owed ZIP", L51)), H51-I51, ""), H51-N51)),"")</x:f>
      </x:c>
      <x:c r="P51" s="163" t="s"/>
      <x:c r="Q51" s="164" t="s"/>
      <x:c r="R51" s="151" t="s"/>
      <x:c r="S51" s="151">
        <x:f>IF(ISNUMBER(SEARCH("IHF",L51)),(I51+M51+J51),"")</x:f>
      </x:c>
      <x:c r="T51" s="151">
        <x:f>IF(ISNUMBER(SEARCH("IHF",L51)),H51-I51-J51-M51,"")</x:f>
      </x:c>
      <x:c r="U51" s="144" t="s"/>
      <x:c r="V51" s="154" t="s"/>
      <x:c r="W51" s="154" t="s"/>
      <x:c r="X51" s="154" t="s"/>
      <x:c r="Y51" s="156" t="s"/>
      <x:c r="Z51" s="156" t="s"/>
    </x:row>
    <x:row r="52" spans="1:371" customFormat="1" ht="15.75" customHeight="1">
      <x:c r="A52" s="173" t="s"/>
      <x:c r="B52" s="162" t="s"/>
      <x:c r="C52" s="156" t="s"/>
      <x:c r="D52" s="145" cm="1">
        <x:f t="array" ref="D52:D52">IFERROR(INDEX(#REF!, MATCH(B52&amp;C52,#REF! &amp;#REF!, 0)), " ")</x:f>
      </x:c>
      <x:c r="E52" s="146" cm="1">
        <x:f t="array" ref="E52:E52">IFERROR(INDEX(#REF!, MATCH(B52&amp;C52,#REF! &amp;#REF!, 0)), "")</x:f>
      </x:c>
      <x:c r="F52" s="156" t="s"/>
      <x:c r="G52" s="148" t="s"/>
      <x:c r="H52" s="149" t="s"/>
      <x:c r="I52" s="163" t="s"/>
      <x:c r="J52" s="151" t="s"/>
      <x:c r="K52" s="151" t="s"/>
      <x:c r="L52" s="151" t="s"/>
      <x:c r="M52" s="164" t="s"/>
      <x:c r="N52" s="152">
        <x:f>IFERROR((I52+M52+J52)," ")</x:f>
      </x:c>
      <x:c r="O52" s="153">
        <x:f>IFERROR(IF(AND(ISNUMBER(SEARCH("IHF", L52)), ISNUMBER(SEARCH("ZIP", L52))), "", IF(ISNUMBER(SEARCH("IHF", L52)), IF(ISNUMBER(SEARCH("Owed ZIP", L52)), H52-I52, ""), H52-N52)),"")</x:f>
      </x:c>
      <x:c r="P52" s="163" t="s"/>
      <x:c r="Q52" s="164" t="s"/>
      <x:c r="R52" s="151" t="s"/>
      <x:c r="S52" s="151">
        <x:f>IF(ISNUMBER(SEARCH("IHF",L52)),(I52+M52+J52),"")</x:f>
      </x:c>
      <x:c r="T52" s="151">
        <x:f>IF(ISNUMBER(SEARCH("IHF",L52)),H52-I52-J52-M52,"")</x:f>
      </x:c>
      <x:c r="U52" s="144" t="s"/>
      <x:c r="V52" s="154" t="s"/>
      <x:c r="W52" s="154" t="s"/>
      <x:c r="X52" s="154" t="s"/>
      <x:c r="Y52" s="156" t="s"/>
      <x:c r="Z52" s="156" t="s"/>
    </x:row>
    <x:row r="53" spans="1:371" customFormat="1" ht="15.75" customHeight="1">
      <x:c r="A53" s="173" t="s"/>
      <x:c r="B53" s="162" t="s"/>
      <x:c r="C53" s="156" t="s"/>
      <x:c r="D53" s="145" cm="1">
        <x:f t="array" ref="D53:D53">IFERROR(INDEX(#REF!, MATCH(B53&amp;C53,#REF! &amp;#REF!, 0)), " ")</x:f>
      </x:c>
      <x:c r="E53" s="146" cm="1">
        <x:f t="array" ref="E53:E53">IFERROR(INDEX(#REF!, MATCH(B53&amp;C53,#REF! &amp;#REF!, 0)), "")</x:f>
      </x:c>
      <x:c r="F53" s="156" t="s"/>
      <x:c r="G53" s="148" t="s"/>
      <x:c r="H53" s="149" t="s"/>
      <x:c r="I53" s="163" t="s"/>
      <x:c r="J53" s="151" t="s"/>
      <x:c r="K53" s="151" t="s"/>
      <x:c r="L53" s="151" t="s"/>
      <x:c r="M53" s="164" t="s"/>
      <x:c r="N53" s="152">
        <x:f>IFERROR((I53+M53+J53)," ")</x:f>
      </x:c>
      <x:c r="O53" s="153">
        <x:f>IFERROR(IF(AND(ISNUMBER(SEARCH("IHF", L53)), ISNUMBER(SEARCH("ZIP", L53))), "", IF(ISNUMBER(SEARCH("IHF", L53)), IF(ISNUMBER(SEARCH("Owed ZIP", L53)), H53-I53, ""), H53-N53)),"")</x:f>
      </x:c>
      <x:c r="P53" s="163" t="s"/>
      <x:c r="Q53" s="164" t="s"/>
      <x:c r="R53" s="151" t="s"/>
      <x:c r="S53" s="151">
        <x:f>IF(ISNUMBER(SEARCH("IHF",L53)),(I53+M53+J53),"")</x:f>
      </x:c>
      <x:c r="T53" s="151">
        <x:f>IF(ISNUMBER(SEARCH("IHF",L53)),H53-I53-J53-M53,"")</x:f>
      </x:c>
      <x:c r="U53" s="144" t="s"/>
      <x:c r="V53" s="154" t="s"/>
      <x:c r="W53" s="154" t="s"/>
      <x:c r="X53" s="154" t="s"/>
      <x:c r="Y53" s="156" t="s"/>
      <x:c r="Z53" s="156" t="s"/>
    </x:row>
    <x:row r="54" spans="1:371" customFormat="1" ht="15.75" customHeight="1">
      <x:c r="A54" s="173" t="s"/>
      <x:c r="B54" s="162" t="s"/>
      <x:c r="C54" s="156" t="s"/>
      <x:c r="D54" s="145" cm="1">
        <x:f t="array" ref="D54:D54">IFERROR(INDEX(#REF!, MATCH(B54&amp;C54,#REF! &amp;#REF!, 0)), " ")</x:f>
      </x:c>
      <x:c r="E54" s="146" cm="1">
        <x:f t="array" ref="E54:E54">IFERROR(INDEX(#REF!, MATCH(B54&amp;C54,#REF! &amp;#REF!, 0)), "")</x:f>
      </x:c>
      <x:c r="F54" s="156" t="s"/>
      <x:c r="G54" s="148" t="s"/>
      <x:c r="H54" s="149" t="s"/>
      <x:c r="I54" s="163" t="s"/>
      <x:c r="J54" s="151" t="s"/>
      <x:c r="K54" s="151" t="s"/>
      <x:c r="L54" s="151" t="s"/>
      <x:c r="M54" s="164" t="s"/>
      <x:c r="N54" s="152">
        <x:f>IFERROR((I54+M54+J54)," ")</x:f>
      </x:c>
      <x:c r="O54" s="153">
        <x:f>IFERROR(IF(AND(ISNUMBER(SEARCH("IHF", L54)), ISNUMBER(SEARCH("ZIP", L54))), "", IF(ISNUMBER(SEARCH("IHF", L54)), IF(ISNUMBER(SEARCH("Owed ZIP", L54)), H54-I54, ""), H54-N54)),"")</x:f>
      </x:c>
      <x:c r="P54" s="163" t="s"/>
      <x:c r="Q54" s="164" t="s"/>
      <x:c r="R54" s="151" t="s"/>
      <x:c r="S54" s="151">
        <x:f>IF(ISNUMBER(SEARCH("IHF",L54)),(I54+M54+J54),"")</x:f>
      </x:c>
      <x:c r="T54" s="151">
        <x:f>IF(ISNUMBER(SEARCH("IHF",L54)),H54-I54-J54-M54,"")</x:f>
      </x:c>
      <x:c r="U54" s="144" t="s"/>
      <x:c r="V54" s="154" t="s"/>
      <x:c r="W54" s="154" t="s"/>
      <x:c r="X54" s="154" t="s"/>
      <x:c r="Y54" s="156" t="s"/>
      <x:c r="Z54" s="156" t="s"/>
    </x:row>
    <x:row r="55" spans="1:371">
      <x:c r="A55" s="173" t="s"/>
      <x:c r="B55" s="162" t="s"/>
      <x:c r="C55" s="156" t="s"/>
      <x:c r="D55" s="145" cm="1">
        <x:f t="array" ref="D55:D55">IFERROR(INDEX(#REF!, MATCH(B55&amp;C55,#REF! &amp;#REF!, 0)), " ")</x:f>
      </x:c>
      <x:c r="E55" s="146" cm="1">
        <x:f t="array" ref="E55:E55">IFERROR(INDEX(#REF!, MATCH(B55&amp;C55,#REF! &amp;#REF!, 0)), "")</x:f>
      </x:c>
      <x:c r="F55" s="156" t="s"/>
      <x:c r="G55" s="148" t="s"/>
      <x:c r="H55" s="149" t="s"/>
      <x:c r="I55" s="163" t="s"/>
      <x:c r="J55" s="151" t="s"/>
      <x:c r="K55" s="151" t="s"/>
      <x:c r="L55" s="151" t="s"/>
      <x:c r="M55" s="164" t="s"/>
      <x:c r="N55" s="152">
        <x:f>IFERROR((I55+M55+J55)," ")</x:f>
      </x:c>
      <x:c r="O55" s="153">
        <x:f>IFERROR(IF(AND(ISNUMBER(SEARCH("IHF", L55)), ISNUMBER(SEARCH("ZIP", L55))), "", IF(ISNUMBER(SEARCH("IHF", L55)), IF(ISNUMBER(SEARCH("Owed ZIP", L55)), H55-I55, ""), H55-N55)),"")</x:f>
      </x:c>
      <x:c r="P55" s="163" t="s"/>
      <x:c r="Q55" s="164" t="s"/>
      <x:c r="R55" s="151" t="s"/>
      <x:c r="S55" s="151">
        <x:f>IF(ISNUMBER(SEARCH("IHF",L55)),(I55+M55+J55),"")</x:f>
      </x:c>
      <x:c r="T55" s="151">
        <x:f>IF(ISNUMBER(SEARCH("IHF",L55)),H55-I55-J55-M55,"")</x:f>
      </x:c>
      <x:c r="U55" s="144" t="s"/>
      <x:c r="V55" s="154" t="s"/>
      <x:c r="W55" s="154" t="s"/>
      <x:c r="X55" s="154" t="s"/>
      <x:c r="Y55" s="156" t="s"/>
      <x:c r="Z55" s="156" t="s"/>
    </x:row>
    <x:row r="56" spans="1:371">
      <x:c r="A56" s="173" t="s"/>
      <x:c r="B56" s="162" t="s"/>
      <x:c r="C56" s="156" t="s"/>
      <x:c r="D56" s="145" cm="1">
        <x:f t="array" ref="D56:D56">IFERROR(INDEX(#REF!, MATCH(B56&amp;C56,#REF! &amp;#REF!, 0)), " ")</x:f>
      </x:c>
      <x:c r="E56" s="146" cm="1">
        <x:f t="array" ref="E56:E56">IFERROR(INDEX(#REF!, MATCH(B56&amp;C56,#REF! &amp;#REF!, 0)), "")</x:f>
      </x:c>
      <x:c r="F56" s="156" t="s"/>
      <x:c r="G56" s="148" t="s"/>
      <x:c r="H56" s="149" t="s"/>
      <x:c r="I56" s="163" t="s"/>
      <x:c r="J56" s="151" t="s"/>
      <x:c r="K56" s="151" t="s"/>
      <x:c r="L56" s="151" t="s"/>
      <x:c r="M56" s="164" t="s"/>
      <x:c r="N56" s="152">
        <x:f>IFERROR((I56+M56+J56)," ")</x:f>
      </x:c>
      <x:c r="O56" s="153">
        <x:f>IFERROR(IF(AND(ISNUMBER(SEARCH("IHF", L56)), ISNUMBER(SEARCH("ZIP", L56))), "", IF(ISNUMBER(SEARCH("IHF", L56)), IF(ISNUMBER(SEARCH("Owed ZIP", L56)), H56-I56, ""), H56-N56)),"")</x:f>
      </x:c>
      <x:c r="P56" s="163" t="s"/>
      <x:c r="Q56" s="164" t="s"/>
      <x:c r="R56" s="151" t="s"/>
      <x:c r="S56" s="151">
        <x:f>IF(ISNUMBER(SEARCH("IHF",L56)),(I56+M56+J56),"")</x:f>
      </x:c>
      <x:c r="T56" s="151">
        <x:f>IF(ISNUMBER(SEARCH("IHF",L56)),H56-I56-J56-M56,"")</x:f>
      </x:c>
      <x:c r="U56" s="144" t="s"/>
      <x:c r="V56" s="154" t="s"/>
      <x:c r="W56" s="154" t="s"/>
      <x:c r="X56" s="154" t="s"/>
      <x:c r="Y56" s="156" t="s"/>
      <x:c r="Z56" s="156" t="s"/>
    </x:row>
    <x:row r="57" spans="1:371">
      <x:c r="A57" s="173" t="s"/>
      <x:c r="B57" s="162" t="s"/>
      <x:c r="C57" s="156" t="s"/>
      <x:c r="D57" s="145" cm="1">
        <x:f t="array" ref="D57:D57">IFERROR(INDEX(#REF!, MATCH(B57&amp;C57,#REF! &amp;#REF!, 0)), " ")</x:f>
      </x:c>
      <x:c r="E57" s="146" cm="1">
        <x:f t="array" ref="E57:E57">IFERROR(INDEX(#REF!, MATCH(B57&amp;C57,#REF! &amp;#REF!, 0)), "")</x:f>
      </x:c>
      <x:c r="F57" s="156" t="s"/>
      <x:c r="G57" s="148" t="s"/>
      <x:c r="H57" s="149" t="s"/>
      <x:c r="I57" s="163" t="s"/>
      <x:c r="J57" s="151" t="s"/>
      <x:c r="K57" s="151" t="s"/>
      <x:c r="L57" s="151" t="s"/>
      <x:c r="M57" s="164" t="s"/>
      <x:c r="N57" s="152">
        <x:f>IFERROR((I57+M57+J57)," ")</x:f>
      </x:c>
      <x:c r="O57" s="153">
        <x:f>IFERROR(IF(AND(ISNUMBER(SEARCH("IHF", L57)), ISNUMBER(SEARCH("ZIP", L57))), "", IF(ISNUMBER(SEARCH("IHF", L57)), IF(ISNUMBER(SEARCH("Owed ZIP", L57)), H57-I57, ""), H57-N57)),"")</x:f>
      </x:c>
      <x:c r="P57" s="163" t="s"/>
      <x:c r="Q57" s="164" t="s"/>
      <x:c r="R57" s="151" t="s"/>
      <x:c r="S57" s="151">
        <x:f>IF(ISNUMBER(SEARCH("IHF",L57)),(I57+M57+J57),"")</x:f>
      </x:c>
      <x:c r="T57" s="151">
        <x:f>IF(ISNUMBER(SEARCH("IHF",L57)),H57-I57-J57-M57,"")</x:f>
      </x:c>
      <x:c r="U57" s="144" t="s"/>
      <x:c r="V57" s="154" t="s"/>
      <x:c r="W57" s="154" t="s"/>
      <x:c r="X57" s="154" t="s"/>
      <x:c r="Y57" s="156" t="s"/>
      <x:c r="Z57" s="156" t="s"/>
    </x:row>
    <x:row r="58" spans="1:371">
      <x:c r="A58" s="173" t="s"/>
      <x:c r="B58" s="162" t="s"/>
      <x:c r="C58" s="156" t="s"/>
      <x:c r="D58" s="145" cm="1">
        <x:f t="array" ref="D58:D58">IFERROR(INDEX(#REF!, MATCH(B58&amp;C58,#REF! &amp;#REF!, 0)), " ")</x:f>
      </x:c>
      <x:c r="E58" s="146" cm="1">
        <x:f t="array" ref="E58:E58">IFERROR(INDEX(#REF!, MATCH(B58&amp;C58,#REF! &amp;#REF!, 0)), "")</x:f>
      </x:c>
      <x:c r="F58" s="156" t="s"/>
      <x:c r="G58" s="148" t="s"/>
      <x:c r="H58" s="149" t="s"/>
      <x:c r="I58" s="163" t="s"/>
      <x:c r="J58" s="151" t="s"/>
      <x:c r="K58" s="151" t="s"/>
      <x:c r="L58" s="151" t="s"/>
      <x:c r="M58" s="164" t="s"/>
      <x:c r="N58" s="152">
        <x:f>IFERROR((I58+M58+J58)," ")</x:f>
      </x:c>
      <x:c r="O58" s="153">
        <x:f>IFERROR(IF(AND(ISNUMBER(SEARCH("IHF", L58)), ISNUMBER(SEARCH("ZIP", L58))), "", IF(ISNUMBER(SEARCH("IHF", L58)), IF(ISNUMBER(SEARCH("Owed ZIP", L58)), H58-I58, ""), H58-N58)),"")</x:f>
      </x:c>
      <x:c r="P58" s="163" t="s"/>
      <x:c r="Q58" s="164" t="s"/>
      <x:c r="R58" s="151" t="s"/>
      <x:c r="S58" s="151">
        <x:f>IF(ISNUMBER(SEARCH("IHF",L58)),(I58+M58+J58),"")</x:f>
      </x:c>
      <x:c r="T58" s="151">
        <x:f>IF(ISNUMBER(SEARCH("IHF",L58)),H58-I58-J58-M58,"")</x:f>
      </x:c>
      <x:c r="U58" s="144" t="s"/>
      <x:c r="V58" s="154" t="s"/>
      <x:c r="W58" s="154" t="s"/>
      <x:c r="X58" s="154" t="s"/>
      <x:c r="Y58" s="156" t="s"/>
      <x:c r="Z58" s="156" t="s"/>
    </x:row>
    <x:row r="59" spans="1:371">
      <x:c r="A59" s="173" t="s"/>
      <x:c r="B59" s="162" t="s"/>
      <x:c r="C59" s="156" t="s"/>
      <x:c r="D59" s="145" cm="1">
        <x:f t="array" ref="D59:D59">IFERROR(INDEX(#REF!, MATCH(B59&amp;C59,#REF! &amp;#REF!, 0)), " ")</x:f>
      </x:c>
      <x:c r="E59" s="146" cm="1">
        <x:f t="array" ref="E59:E59">IFERROR(INDEX(#REF!, MATCH(B59&amp;C59,#REF! &amp;#REF!, 0)), "")</x:f>
      </x:c>
      <x:c r="F59" s="156" t="s"/>
      <x:c r="G59" s="148" t="s"/>
      <x:c r="H59" s="149" t="s"/>
      <x:c r="I59" s="163" t="s"/>
      <x:c r="J59" s="151" t="s"/>
      <x:c r="K59" s="151" t="s"/>
      <x:c r="L59" s="151" t="s"/>
      <x:c r="M59" s="164" t="s"/>
      <x:c r="N59" s="152">
        <x:f>IFERROR((I59+M59+J59)," ")</x:f>
      </x:c>
      <x:c r="O59" s="153">
        <x:f>IFERROR(IF(AND(ISNUMBER(SEARCH("IHF", L59)), ISNUMBER(SEARCH("ZIP", L59))), "", IF(ISNUMBER(SEARCH("IHF", L59)), IF(ISNUMBER(SEARCH("Owed ZIP", L59)), H59-I59, ""), H59-N59)),"")</x:f>
      </x:c>
      <x:c r="P59" s="163" t="s"/>
      <x:c r="Q59" s="164" t="s"/>
      <x:c r="R59" s="151" t="s"/>
      <x:c r="S59" s="151">
        <x:f>IF(ISNUMBER(SEARCH("IHF",L59)),(I59+M59+J59),"")</x:f>
      </x:c>
      <x:c r="T59" s="151">
        <x:f>IF(ISNUMBER(SEARCH("IHF",L59)),H59-I59-J59-M59,"")</x:f>
      </x:c>
      <x:c r="U59" s="144" t="s"/>
      <x:c r="V59" s="154" t="s"/>
      <x:c r="W59" s="154" t="s"/>
      <x:c r="X59" s="154" t="s"/>
      <x:c r="Y59" s="156" t="s"/>
      <x:c r="Z59" s="156" t="s"/>
    </x:row>
    <x:row r="60" spans="1:371">
      <x:c r="A60" s="173" t="s"/>
      <x:c r="B60" s="156" t="s"/>
      <x:c r="C60" s="156" t="s"/>
      <x:c r="D60" s="145" cm="1">
        <x:f t="array" ref="D60:D60">IFERROR(INDEX(#REF!, MATCH(B60&amp;C60,#REF! &amp;#REF!, 0)), " ")</x:f>
      </x:c>
      <x:c r="E60" s="146" cm="1">
        <x:f t="array" ref="E60:E60">IFERROR(INDEX(#REF!, MATCH(B60&amp;C60,#REF! &amp;#REF!, 0)), "")</x:f>
      </x:c>
      <x:c r="F60" s="156" t="s"/>
      <x:c r="G60" s="148" t="s"/>
      <x:c r="H60" s="149" t="s"/>
      <x:c r="I60" s="163" t="s"/>
      <x:c r="J60" s="151" t="s"/>
      <x:c r="K60" s="151" t="s"/>
      <x:c r="L60" s="151" t="s"/>
      <x:c r="M60" s="164" t="s"/>
      <x:c r="N60" s="152">
        <x:f>IFERROR((I60+M60+J60)," ")</x:f>
      </x:c>
      <x:c r="O60" s="153">
        <x:f>IFERROR(IF(AND(ISNUMBER(SEARCH("IHF", L60)), ISNUMBER(SEARCH("ZIP", L60))), "", IF(ISNUMBER(SEARCH("IHF", L60)), IF(ISNUMBER(SEARCH("Owed ZIP", L60)), H60-I60, ""), H60-N60)),"")</x:f>
      </x:c>
      <x:c r="P60" s="163" t="s"/>
      <x:c r="Q60" s="164" t="s"/>
      <x:c r="R60" s="151" t="s"/>
      <x:c r="S60" s="151">
        <x:f>IF(ISNUMBER(SEARCH("IHF",L60)),(I60+M60+J60),"")</x:f>
      </x:c>
      <x:c r="T60" s="151">
        <x:f>IF(ISNUMBER(SEARCH("IHF",L60)),H60-I60-J60-M60,"")</x:f>
      </x:c>
      <x:c r="U60" s="144" t="s"/>
      <x:c r="V60" s="154" t="s"/>
      <x:c r="W60" s="154" t="s"/>
      <x:c r="X60" s="154" t="s"/>
      <x:c r="Y60" s="156" t="s"/>
      <x:c r="Z60" s="156" t="s"/>
    </x:row>
    <x:row r="61" spans="1:371">
      <x:c r="A61" s="172" t="s"/>
      <x:c r="B61" s="156" t="s"/>
      <x:c r="C61" s="156" t="s"/>
      <x:c r="D61" s="145" cm="1">
        <x:f t="array" ref="D61:D61">IFERROR(INDEX(#REF!, MATCH(B61&amp;C61,#REF! &amp;#REF!, 0)), " ")</x:f>
      </x:c>
      <x:c r="E61" s="146" cm="1">
        <x:f t="array" ref="E61:E61">IFERROR(INDEX(#REF!, MATCH(B61&amp;C61,#REF! &amp;#REF!, 0)), "")</x:f>
      </x:c>
      <x:c r="F61" s="156" t="s"/>
      <x:c r="G61" s="148" t="s"/>
      <x:c r="H61" s="174" t="s">
        <x:v>28</x:v>
      </x:c>
      <x:c r="I61" s="175" t="s">
        <x:v>8</x:v>
      </x:c>
      <x:c r="J61" s="174" t="s">
        <x:v>9</x:v>
      </x:c>
      <x:c r="K61" s="174" t="s">
        <x:v>10</x:v>
      </x:c>
      <x:c r="L61" s="176" t="s"/>
      <x:c r="M61" s="175" t="s">
        <x:v>29</x:v>
      </x:c>
      <x:c r="N61" s="177" t="s">
        <x:v>30</x:v>
      </x:c>
      <x:c r="O61" s="178" t="s">
        <x:v>31</x:v>
      </x:c>
      <x:c r="P61" s="179" t="s">
        <x:v>15</x:v>
      </x:c>
      <x:c r="Q61" s="175" t="s">
        <x:v>16</x:v>
      </x:c>
      <x:c r="R61" s="175" t="s">
        <x:v>32</x:v>
      </x:c>
      <x:c r="S61" s="175" t="s">
        <x:v>33</x:v>
      </x:c>
      <x:c r="T61" s="175" t="s">
        <x:v>19</x:v>
      </x:c>
      <x:c r="U61" s="144" t="s"/>
      <x:c r="V61" s="154" t="s"/>
      <x:c r="W61" s="154" t="s"/>
      <x:c r="X61" s="154" t="s"/>
      <x:c r="Y61" s="180" t="s"/>
      <x:c r="Z61" s="180" t="s"/>
    </x:row>
    <x:row r="62" spans="1:371">
      <x:c r="A62" s="172" t="s"/>
      <x:c r="B62" s="156" t="s"/>
      <x:c r="C62" s="156" t="s"/>
      <x:c r="D62" s="145" cm="1">
        <x:f t="array" ref="D62:D62">IFERROR(INDEX(#REF!, MATCH(B62&amp;C62,#REF! &amp;#REF!, 0)), " ")</x:f>
      </x:c>
      <x:c r="E62" s="146" cm="1">
        <x:f t="array" ref="E62:E62">IFERROR(INDEX(#REF!, MATCH(B62&amp;C62,#REF! &amp;#REF!, 0)), "")</x:f>
      </x:c>
      <x:c r="F62" s="146" t="s"/>
      <x:c r="G62" s="148" t="s"/>
      <x:c r="H62" s="181">
        <x:f>SUM(H3:H60)</x:f>
      </x:c>
      <x:c r="I62" s="181">
        <x:f>SUM(I3:I60)</x:f>
      </x:c>
      <x:c r="J62" s="182">
        <x:f>SUM(J3:J60)</x:f>
      </x:c>
      <x:c r="K62" s="182">
        <x:f>SUM(K3:K60)</x:f>
      </x:c>
      <x:c r="L62" s="183" t="s"/>
      <x:c r="M62" s="181">
        <x:f>SUM(M3:M60)</x:f>
      </x:c>
      <x:c r="N62" s="184">
        <x:f>SUM(N3:N60)</x:f>
      </x:c>
      <x:c r="O62" s="185">
        <x:f>SUM(O3:O60)</x:f>
      </x:c>
      <x:c r="P62" s="186">
        <x:f>SUM(P3:P60)</x:f>
      </x:c>
      <x:c r="Q62" s="181">
        <x:f>SUM(Q3:Q60)</x:f>
      </x:c>
      <x:c r="R62" s="181">
        <x:f>SUM(R3:R60)</x:f>
      </x:c>
      <x:c r="S62" s="181">
        <x:f>SUM(S3:S60)</x:f>
      </x:c>
      <x:c r="T62" s="181">
        <x:f>SUM(T3:T60)</x:f>
      </x:c>
      <x:c r="U62" s="144" t="s"/>
      <x:c r="V62" s="154" t="s"/>
      <x:c r="W62" s="154" t="s"/>
      <x:c r="X62" s="154" t="s"/>
      <x:c r="Y62" s="180" t="s"/>
      <x:c r="Z62" s="180" t="s"/>
    </x:row>
    <x:row r="63" spans="1:371">
      <x:c r="A63" s="40" t="s"/>
      <x:c r="B63" s="0" t="s"/>
      <x:c r="C63" s="0" t="s"/>
      <x:c r="D63" s="107" t="s"/>
      <x:c r="E63" s="0" t="s"/>
      <x:c r="F63" s="0" t="s"/>
      <x:c r="G63" s="0" t="s"/>
      <x:c r="H63" s="187" t="s">
        <x:v>21</x:v>
      </x:c>
      <x:c r="I63" s="188" t="s">
        <x:v>22</x:v>
      </x:c>
      <x:c r="J63" s="188" t="s">
        <x:v>23</x:v>
      </x:c>
      <x:c r="K63" s="188" t="s">
        <x:v>34</x:v>
      </x:c>
      <x:c r="L63" s="188" t="s"/>
      <x:c r="M63" s="188" t="s"/>
      <x:c r="N63" s="188" t="s"/>
      <x:c r="O63" s="187" t="s"/>
      <x:c r="P63" s="0" t="s"/>
      <x:c r="Q63" s="0" t="s"/>
      <x:c r="S63" s="0" t="s"/>
      <x:c r="T63" s="0" t="s"/>
      <x:c r="U63" s="0" t="s"/>
      <x:c r="V63" s="0" t="s"/>
      <x:c r="W63" s="0" t="s"/>
      <x:c r="X63" s="0" t="s"/>
      <x:c r="Y63" s="0" t="s"/>
      <x:c r="Z63" s="0" t="s"/>
    </x:row>
    <x:row r="64" spans="1:371">
      <x:c r="A64" s="40" t="s"/>
      <x:c r="H64" s="189" t="s"/>
      <x:c r="I64" s="190">
        <x:f>IFERROR((H62/H64),"")</x:f>
      </x:c>
      <x:c r="J64" s="190">
        <x:f>IFERROR((N62/H64),"")</x:f>
      </x:c>
      <x:c r="K64" s="191">
        <x:f>IFERROR((N2/H2), "")</x:f>
      </x:c>
      <x:c r="L64" s="191" t="s"/>
      <x:c r="M64" s="190" t="s"/>
      <x:c r="N64" s="190" t="s"/>
      <x:c r="O64" s="190" t="s"/>
    </x:row>
    <x:row r="65" spans="1:371">
      <x:c r="A65" s="40" t="s"/>
    </x:row>
    <x:row r="66" spans="1:371" customFormat="1" ht="15.6" customHeight="1">
      <x:c r="A66" s="40" t="s"/>
      <x:c r="D66" s="111" t="s">
        <x:v>35</x:v>
      </x:c>
    </x:row>
    <x:row r="67" spans="1:371" customFormat="1" ht="15.6" customHeight="1">
      <x:c r="A67" s="40" t="s"/>
      <x:c r="B67" s="0" t="s"/>
      <x:c r="C67" s="0" t="s"/>
      <x:c r="D67" s="111" t="s">
        <x:v>36</x:v>
      </x:c>
      <x:c r="E67" s="0" t="s"/>
      <x:c r="F67" s="0" t="s"/>
      <x:c r="G67" s="0" t="s"/>
      <x:c r="H67" s="0" t="s"/>
      <x:c r="I67" s="0" t="s"/>
      <x:c r="J67" s="0" t="s"/>
      <x:c r="K67" s="0" t="s"/>
      <x:c r="L67" s="0" t="s"/>
      <x:c r="M67" s="0" t="s"/>
      <x:c r="N67" s="0" t="s"/>
      <x:c r="O67" s="0" t="s"/>
      <x:c r="P67" s="0" t="s"/>
      <x:c r="Q67" s="0" t="s"/>
      <x:c r="S67" s="0" t="s"/>
      <x:c r="T67" s="0" t="s"/>
      <x:c r="U67" s="0" t="s"/>
      <x:c r="V67" s="0" t="s"/>
      <x:c r="W67" s="0" t="s"/>
      <x:c r="X67" s="0" t="s"/>
      <x:c r="Y67" s="0" t="s"/>
      <x:c r="Z67" s="0" t="s"/>
    </x:row>
    <x:row r="68" spans="1:371" customFormat="1" ht="15.6" customHeight="1">
      <x:c r="A68" s="40" t="s"/>
      <x:c r="B68" s="0" t="s"/>
      <x:c r="C68" s="0" t="s"/>
      <x:c r="D68" s="111" t="s">
        <x:v>37</x:v>
      </x:c>
      <x:c r="E68" s="0" t="s"/>
      <x:c r="F68" s="0" t="s"/>
      <x:c r="G68" s="0" t="s"/>
      <x:c r="H68" s="0" t="s"/>
      <x:c r="I68" s="0" t="s"/>
      <x:c r="J68" s="0" t="s"/>
      <x:c r="K68" s="0" t="s"/>
      <x:c r="L68" s="0" t="s"/>
      <x:c r="M68" s="0" t="s"/>
      <x:c r="N68" s="0" t="s"/>
      <x:c r="O68" s="0" t="s"/>
      <x:c r="P68" s="0" t="s"/>
      <x:c r="Q68" s="0" t="s"/>
      <x:c r="S68" s="0" t="s"/>
      <x:c r="T68" s="0" t="s"/>
      <x:c r="U68" s="0" t="s"/>
      <x:c r="V68" s="0" t="s"/>
      <x:c r="W68" s="0" t="s"/>
      <x:c r="X68" s="0" t="s"/>
      <x:c r="Y68" s="0" t="s"/>
      <x:c r="Z68" s="0" t="s"/>
    </x:row>
    <x:row r="69" spans="1:371" customFormat="1" ht="15.6" customHeight="1">
      <x:c r="A69" s="40" t="s"/>
      <x:c r="B69" s="0" t="s"/>
      <x:c r="C69" s="0" t="s"/>
      <x:c r="D69" s="111" t="s">
        <x:v>38</x:v>
      </x:c>
      <x:c r="E69" s="0" t="s"/>
      <x:c r="F69" s="0" t="s"/>
      <x:c r="G69" s="0" t="s"/>
      <x:c r="H69" s="0" t="s"/>
      <x:c r="I69" s="0" t="s"/>
      <x:c r="J69" s="0" t="s"/>
      <x:c r="K69" s="0" t="s"/>
      <x:c r="L69" s="0" t="s"/>
      <x:c r="M69" s="0" t="s"/>
      <x:c r="N69" s="0" t="s"/>
      <x:c r="O69" s="0" t="s"/>
      <x:c r="P69" s="0" t="s"/>
      <x:c r="Q69" s="0" t="s"/>
      <x:c r="S69" s="0" t="s"/>
      <x:c r="T69" s="0" t="s"/>
      <x:c r="U69" s="0" t="s"/>
      <x:c r="V69" s="0" t="s"/>
      <x:c r="W69" s="0" t="s"/>
      <x:c r="X69" s="0" t="s"/>
      <x:c r="Y69" s="0" t="s"/>
      <x:c r="Z69" s="0" t="s"/>
    </x:row>
    <x:row r="70" spans="1:371">
      <x:c r="A70" s="40" t="s"/>
      <x:c r="D70" s="192" t="s"/>
    </x:row>
    <x:row r="71" spans="1:371">
      <x:c r="A71" s="40" t="s"/>
      <x:c r="D71" s="192" t="s"/>
    </x:row>
    <x:row r="72" spans="1:371">
      <x:c r="A72" s="40" t="s"/>
      <x:c r="D72" s="192" t="s"/>
    </x:row>
    <x:row r="73" spans="1:371">
      <x:c r="A73" s="40" t="s"/>
      <x:c r="D73" s="192" t="s"/>
    </x:row>
    <x:row r="74" spans="1:371">
      <x:c r="A74" s="40" t="s"/>
      <x:c r="D74" s="192" t="s"/>
    </x:row>
    <x:row r="75" spans="1:371">
      <x:c r="A75" s="40" t="s"/>
      <x:c r="D75" s="192" t="s"/>
    </x:row>
    <x:row r="76" spans="1:371">
      <x:c r="A76" s="40" t="s"/>
      <x:c r="D76" s="192" t="s"/>
    </x:row>
    <x:row r="77" spans="1:371">
      <x:c r="A77" s="40" t="s"/>
      <x:c r="D77" s="192" t="s"/>
    </x:row>
    <x:row r="78" spans="1:371">
      <x:c r="A78" s="40" t="s"/>
      <x:c r="D78" s="192" t="s"/>
    </x:row>
    <x:row r="79" spans="1:371">
      <x:c r="A79" s="40" t="s"/>
    </x:row>
    <x:row r="80" spans="1:371">
      <x:c r="A80" s="40" t="s"/>
    </x:row>
    <x:row r="81" spans="1:371">
      <x:c r="D81" s="110" t="s"/>
    </x:row>
    <x:row r="82" spans="1:371">
      <x:c r="D82" s="110" t="s"/>
    </x:row>
    <x:row r="83" spans="1:371">
      <x:c r="D83" s="110" t="s"/>
    </x:row>
    <x:row r="84" spans="1:371">
      <x:c r="D84" s="110" t="s"/>
    </x:row>
    <x:row r="85" spans="1:371">
      <x:c r="D85" s="110" t="s"/>
    </x:row>
    <x:row r="86" spans="1:371">
      <x:c r="D86" s="110" t="s"/>
    </x:row>
    <x:row r="87" spans="1:371">
      <x:c r="D87" s="110" t="s"/>
    </x:row>
    <x:row r="88" spans="1:371">
      <x:c r="D88" s="110" t="s"/>
    </x:row>
    <x:row r="89" spans="1:371">
      <x:c r="D89" s="110" t="s"/>
    </x:row>
    <x:row r="90" spans="1:371">
      <x:c r="D90" s="110" t="s"/>
    </x:row>
    <x:row r="91" spans="1:371">
      <x:c r="D91" s="110" t="s"/>
    </x:row>
    <x:row r="92" spans="1:371">
      <x:c r="D92" s="110" t="s"/>
    </x:row>
    <x:row r="93" spans="1:371">
      <x:c r="D93" s="110" t="s"/>
    </x:row>
    <x:row r="94" spans="1:371">
      <x:c r="D94" s="110" t="s"/>
    </x:row>
    <x:row r="95" spans="1:371">
      <x:c r="D95" s="110" t="s"/>
    </x:row>
    <x:row r="96" spans="1:371">
      <x:c r="D96" s="110" t="s"/>
    </x:row>
    <x:row r="97" spans="1:371">
      <x:c r="D97" s="110" t="s"/>
    </x:row>
    <x:row r="98" spans="1:371">
      <x:c r="D98" s="110" t="s"/>
    </x:row>
    <x:row r="99" spans="1:371">
      <x:c r="D99" s="110" t="s"/>
    </x:row>
    <x:row r="100" spans="1:371">
      <x:c r="D100" s="110" t="s"/>
    </x:row>
    <x:row r="101" spans="1:371">
      <x:c r="D101" s="110" t="s"/>
    </x:row>
    <x:row r="102" spans="1:371">
      <x:c r="D102" s="110" t="s"/>
    </x:row>
    <x:row r="103" spans="1:371">
      <x:c r="D103" s="110" t="s"/>
    </x:row>
    <x:row r="104" spans="1:371">
      <x:c r="D104" s="110" t="s"/>
    </x:row>
    <x:row r="105" spans="1:371">
      <x:c r="D105" s="110" t="s"/>
    </x:row>
    <x:row r="106" spans="1:371">
      <x:c r="D106" s="110" t="s"/>
    </x:row>
    <x:row r="107" spans="1:371">
      <x:c r="D107" s="110" t="s"/>
    </x:row>
    <x:row r="108" spans="1:371">
      <x:c r="D108" s="110" t="s"/>
    </x:row>
    <x:row r="109" spans="1:371">
      <x:c r="D109" s="110" t="s"/>
    </x:row>
    <x:row r="110" spans="1:371">
      <x:c r="D110" s="110" t="s"/>
    </x:row>
    <x:row r="111" spans="1:371">
      <x:c r="D111" s="110" t="s"/>
    </x:row>
    <x:row r="112" spans="1:371">
      <x:c r="D112" s="110" t="s"/>
    </x:row>
    <x:row r="113" spans="1:371">
      <x:c r="D113" s="110" t="s"/>
    </x:row>
    <x:row r="114" spans="1:371">
      <x:c r="D114" s="110" t="s"/>
    </x:row>
    <x:row r="115" spans="1:371">
      <x:c r="D115" s="110" t="s"/>
    </x:row>
    <x:row r="116" spans="1:371">
      <x:c r="D116" s="110" t="s"/>
    </x:row>
    <x:row r="117" spans="1:371">
      <x:c r="D117" s="110" t="s"/>
    </x:row>
    <x:row r="118" spans="1:371">
      <x:c r="D118" s="110" t="s"/>
    </x:row>
    <x:row r="119" spans="1:371">
      <x:c r="D119" s="110" t="s"/>
    </x:row>
    <x:row r="120" spans="1:371">
      <x:c r="D120" s="110" t="s"/>
    </x:row>
    <x:row r="121" spans="1:371">
      <x:c r="D121" s="110" t="s"/>
    </x:row>
    <x:row r="122" spans="1:371">
      <x:c r="D122" s="110" t="s"/>
    </x:row>
  </x:sheetData>
  <x:autoFilter ref="A1:Z64"/>
  <x:mergeCells count="1">
    <x:mergeCell ref="L61:L62"/>
  </x:mergeCells>
  <x:dataValidations count="6">
    <x:dataValidation type="list" errorStyle="stop" operator="between" allowBlank="1" showDropDown="0" showInputMessage="1" showErrorMessage="1" errorTitle="" error="" promptTitle="" prompt="" sqref="H79:H1048576">
      <x:formula1>"29997, 19997, 9997, 13397, 3248"</x:formula1>
      <x:formula2/>
    </x:dataValidation>
    <x:dataValidation type="list" errorStyle="stop" operator="between" allowBlank="1" showDropDown="0" showInputMessage="1" showErrorMessage="1" errorTitle="" error="" promptTitle="" prompt="" sqref="Y3:Z60">
      <x:formula1>"YES, NO, UNDECIDED"</x:formula1>
      <x:formula2/>
    </x:dataValidation>
    <x:dataValidation type="list" errorStyle="stop" operator="between" allowBlank="1" showDropDown="0" showInputMessage="1" showErrorMessage="1" errorTitle="" error="" promptTitle="" prompt="" sqref="H1:H2 A7:A7 A11:A12 A16:A16 H61:H63 H65:H78 D73:D73">
      <x:formula1>"29997, 19997, 9997, 13397,3248"</x:formula1>
      <x:formula2/>
    </x:dataValidation>
    <x:dataValidation type="none" errorStyle="stop" operator="between" allowBlank="1" showDropDown="0" showInputMessage="1" showErrorMessage="1" errorTitle="" error="" promptTitle="" prompt="" sqref="H64:H64">
      <x:formula1/>
      <x:formula2/>
    </x:dataValidation>
    <x:dataValidation type="list" errorStyle="stop" operator="between" allowBlank="1" showDropDown="0" showInputMessage="1" showErrorMessage="1" errorTitle="" error="" promptTitle="" prompt="" sqref="H3:H60">
      <x:formula1>"29997, 19997, 9997, 13397,3248,13347"</x:formula1>
      <x:formula2/>
    </x:dataValidation>
    <x:dataValidation type="list" errorStyle="stop" operator="between" allowBlank="1" showDropDown="0" showInputMessage="1" showErrorMessage="1" errorTitle="" error="" promptTitle="" prompt="" sqref="G3:G62">
      <x:formula1>"GOLD, SILVER, PLATINUM, DIAMOND, MASTER TRADER, CLASSIC TRADER, ELITE TRADER"</x:formula1>
      <x:formula2/>
    </x:dataValidation>
  </x:dataValidations>
  <x:hyperlinks>
    <x:hyperlink ref="E3" r:id="rId19"/>
  </x:hyperlinks>
  <x:printOptions horizontalCentered="0" verticalCentered="0" headings="0" gridLines="0"/>
  <x:pageMargins left="0.75" right="0.75" top="0.75" bottom="0.5" header="0.5" footer="0.75"/>
  <x:pageSetup paperSize="1" scale="100" pageOrder="downThenOver" orientation="portrait" blackAndWhite="0" draft="0" cellComments="none" errors="displayed" r:id="rId2"/>
  <x:headerFooter/>
  <x:legacyDrawing r:id="rId3"/>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7334B91-C6D8-4523-88B8-34EC0B635B17}" mc:Ignorable="x14ac xr xr2 xr3">
  <x:sheetPr codeName="Sheet4">
    <x:outlinePr summaryBelow="1" summaryRight="1"/>
  </x:sheetPr>
  <x:dimension ref="A1:H26"/>
  <x:sheetViews>
    <x:sheetView zoomScale="80" zoomScaleNormal="80" workbookViewId="0">
      <x:selection activeCell="H16" sqref="H16"/>
    </x:sheetView>
  </x:sheetViews>
  <x:sheetFormatPr defaultColWidth="9.421562" defaultRowHeight="15" customHeight="1"/>
  <x:cols>
    <x:col min="1" max="1" width="20.285156" style="3" customWidth="1"/>
    <x:col min="2" max="2" width="24.710938" style="14" customWidth="1"/>
    <x:col min="3" max="3" width="21.425781" style="14" customWidth="1"/>
    <x:col min="4" max="4" width="14.710938" style="14" bestFit="1" customWidth="1"/>
    <x:col min="5" max="5" width="22.710938" style="14" customWidth="1"/>
    <x:col min="6" max="6" width="28.710938" style="19" customWidth="1"/>
    <x:col min="7" max="7" width="28.710938" style="14" customWidth="1"/>
    <x:col min="8" max="8" width="43" style="19" customWidth="1"/>
  </x:cols>
  <x:sheetData>
    <x:row r="1" spans="1:8" customFormat="1" ht="15" customHeight="1">
      <x:c r="A1" s="193" t="s">
        <x:v>0</x:v>
      </x:c>
      <x:c r="B1" s="124" t="s">
        <x:v>39</x:v>
      </x:c>
      <x:c r="C1" s="124" t="s">
        <x:v>40</x:v>
      </x:c>
      <x:c r="D1" s="124" t="s">
        <x:v>41</x:v>
      </x:c>
      <x:c r="E1" s="124" t="s">
        <x:v>7</x:v>
      </x:c>
      <x:c r="F1" s="124" t="s">
        <x:v>42</x:v>
      </x:c>
      <x:c r="G1" s="124" t="s">
        <x:v>43</x:v>
      </x:c>
      <x:c r="H1" s="124" t="s">
        <x:v>44</x:v>
      </x:c>
    </x:row>
    <x:row r="2" spans="1:8" customFormat="1" ht="15" customHeight="1">
      <x:c r="A2" s="142">
        <x:f>'Sales Tracker'!D70</x:f>
      </x:c>
      <x:c r="B2" s="194" t="s"/>
      <x:c r="C2" s="195">
        <x:f>COUNTIF('Sales Tracker'!A:A,A2)</x:f>
      </x:c>
      <x:c r="D2" s="196">
        <x:f>IFERROR(C2/B2," ")</x:f>
      </x:c>
      <x:c r="E2" s="197">
        <x:f>SUMIF('Sales Tracker'!$A:$A,A2,'Sales Tracker'!$H:$H)</x:f>
      </x:c>
      <x:c r="F2" s="197">
        <x:f>IFERROR(E2/B2," ")</x:f>
      </x:c>
      <x:c r="G2" s="197">
        <x:f>SUMIF('Sales Tracker'!$A:$A,A2,'Sales Tracker'!$N:$N)</x:f>
      </x:c>
      <x:c r="H2" s="197">
        <x:f>IFERROR(G2/B2," ")</x:f>
      </x:c>
    </x:row>
    <x:row r="3" spans="1:8" customFormat="1" ht="15" customHeight="1">
      <x:c r="A3" s="142">
        <x:f>'Sales Tracker'!D71</x:f>
      </x:c>
      <x:c r="B3" s="194" t="s"/>
      <x:c r="C3" s="195">
        <x:f>COUNTIF('Sales Tracker'!A:A,A3)</x:f>
      </x:c>
      <x:c r="D3" s="196">
        <x:f>IFERROR(C3/B3," ")</x:f>
      </x:c>
      <x:c r="E3" s="197">
        <x:f>SUMIF('Sales Tracker'!$A:$A,A3,'Sales Tracker'!$H:$H)</x:f>
      </x:c>
      <x:c r="F3" s="197">
        <x:f>IFERROR(E3/B3," ")</x:f>
      </x:c>
      <x:c r="G3" s="197">
        <x:f>SUMIF('Sales Tracker'!$A:$A,A3,'Sales Tracker'!$N:$N)</x:f>
      </x:c>
      <x:c r="H3" s="197">
        <x:f>IFERROR(G3/B3," ")</x:f>
      </x:c>
    </x:row>
    <x:row r="4" spans="1:8" customFormat="1" ht="15" customHeight="1">
      <x:c r="A4" s="142">
        <x:f>'Sales Tracker'!D72</x:f>
      </x:c>
      <x:c r="B4" s="194" t="s"/>
      <x:c r="C4" s="195">
        <x:f>COUNTIF('Sales Tracker'!A:A,A4)</x:f>
      </x:c>
      <x:c r="D4" s="196">
        <x:f>IFERROR(C4/B4," ")</x:f>
      </x:c>
      <x:c r="E4" s="197">
        <x:f>SUMIF('Sales Tracker'!$A:$A,A4,'Sales Tracker'!$H:$H)</x:f>
      </x:c>
      <x:c r="F4" s="197">
        <x:f>IFERROR(E4/B4," ")</x:f>
      </x:c>
      <x:c r="G4" s="197">
        <x:f>SUMIF('Sales Tracker'!$A:$A,A4,'Sales Tracker'!$N:$N)</x:f>
      </x:c>
      <x:c r="H4" s="197">
        <x:f>IFERROR(G4/B4," ")</x:f>
      </x:c>
    </x:row>
    <x:row r="5" spans="1:8" customFormat="1" ht="15" customHeight="1">
      <x:c r="A5" s="142">
        <x:f>'Sales Tracker'!D73</x:f>
      </x:c>
      <x:c r="B5" s="194" t="s"/>
      <x:c r="C5" s="195">
        <x:f>COUNTIF('Sales Tracker'!A:A,A5)</x:f>
      </x:c>
      <x:c r="D5" s="196">
        <x:f>IFERROR(C5/B5," ")</x:f>
      </x:c>
      <x:c r="E5" s="197">
        <x:f>SUMIF('Sales Tracker'!$A:$A,A5,'Sales Tracker'!$H:$H)</x:f>
      </x:c>
      <x:c r="F5" s="197">
        <x:f>IFERROR(E5/B5," ")</x:f>
      </x:c>
      <x:c r="G5" s="197">
        <x:f>SUMIF('Sales Tracker'!$A:$A,A5,'Sales Tracker'!$N:$N)</x:f>
      </x:c>
      <x:c r="H5" s="197">
        <x:f>IFERROR(G5/B5," ")</x:f>
      </x:c>
    </x:row>
    <x:row r="6" spans="1:8" customFormat="1" ht="15" customHeight="1">
      <x:c r="A6" s="142">
        <x:f>'Sales Tracker'!D74</x:f>
      </x:c>
      <x:c r="B6" s="194" t="s"/>
      <x:c r="C6" s="195">
        <x:f>COUNTIF('Sales Tracker'!A:A,A6)</x:f>
      </x:c>
      <x:c r="D6" s="196">
        <x:f>IFERROR(C6/B6," ")</x:f>
      </x:c>
      <x:c r="E6" s="197">
        <x:f>SUMIF('Sales Tracker'!$A:$A,A6,'Sales Tracker'!$H:$H)</x:f>
      </x:c>
      <x:c r="F6" s="197">
        <x:f>IFERROR(E6/B6," ")</x:f>
      </x:c>
      <x:c r="G6" s="197">
        <x:f>SUMIF('Sales Tracker'!$A:$A,A6,'Sales Tracker'!$N:$N)</x:f>
      </x:c>
      <x:c r="H6" s="197">
        <x:f>IFERROR(G6/B6," ")</x:f>
      </x:c>
    </x:row>
    <x:row r="7" spans="1:8" customFormat="1" ht="15" customHeight="1">
      <x:c r="A7" s="142">
        <x:f>'Sales Tracker'!D75</x:f>
      </x:c>
      <x:c r="B7" s="194" t="s"/>
      <x:c r="C7" s="195">
        <x:f>COUNTIF('Sales Tracker'!A:A,A7)</x:f>
      </x:c>
      <x:c r="D7" s="196">
        <x:f>IFERROR(C7/B7," ")</x:f>
      </x:c>
      <x:c r="E7" s="197">
        <x:f>SUMIF('Sales Tracker'!$A:$A,A7,'Sales Tracker'!$H:$H)</x:f>
      </x:c>
      <x:c r="F7" s="197">
        <x:f>IFERROR(E7/B7," ")</x:f>
      </x:c>
      <x:c r="G7" s="197">
        <x:f>SUMIF('Sales Tracker'!$A:$A,A7,'Sales Tracker'!$N:$N)</x:f>
      </x:c>
      <x:c r="H7" s="197">
        <x:f>IFERROR(G7/B7," ")</x:f>
      </x:c>
    </x:row>
    <x:row r="8" spans="1:8" customFormat="1" ht="15" customHeight="1">
      <x:c r="A8" s="142">
        <x:f>'Sales Tracker'!D76</x:f>
      </x:c>
      <x:c r="B8" s="194" t="s"/>
      <x:c r="C8" s="195">
        <x:f>COUNTIF('Sales Tracker'!A:A,A8)</x:f>
      </x:c>
      <x:c r="D8" s="196">
        <x:f>IFERROR(C8/B8," ")</x:f>
      </x:c>
      <x:c r="E8" s="197">
        <x:f>SUMIF('Sales Tracker'!$A:$A,A8,'Sales Tracker'!$H:$H)</x:f>
      </x:c>
      <x:c r="F8" s="197">
        <x:f>IFERROR(E8/B8," ")</x:f>
      </x:c>
      <x:c r="G8" s="197">
        <x:f>SUMIF('Sales Tracker'!$A:$A,A8,'Sales Tracker'!$N:$N)</x:f>
      </x:c>
      <x:c r="H8" s="197">
        <x:f>IFERROR(G8/B8," ")</x:f>
      </x:c>
    </x:row>
    <x:row r="9" spans="1:8" customFormat="1" ht="15" customHeight="1">
      <x:c r="A9" s="142">
        <x:f>'Sales Tracker'!D77</x:f>
      </x:c>
      <x:c r="B9" s="198" t="s"/>
      <x:c r="C9" s="195">
        <x:f>COUNTIF('Sales Tracker'!A:A,A9)</x:f>
      </x:c>
      <x:c r="D9" s="196">
        <x:f>IFERROR(C9/B9," ")</x:f>
      </x:c>
      <x:c r="E9" s="197">
        <x:f>SUMIF('Sales Tracker'!$A:$A,A9,'Sales Tracker'!$H:$H)</x:f>
      </x:c>
      <x:c r="F9" s="197">
        <x:f>IFERROR(E9/B9," ")</x:f>
      </x:c>
      <x:c r="G9" s="197">
        <x:f>SUMIF('Sales Tracker'!$A:$A,A9,'Sales Tracker'!$N:$N)</x:f>
      </x:c>
      <x:c r="H9" s="197">
        <x:f>IFERROR(G9/B9," ")</x:f>
      </x:c>
    </x:row>
    <x:row r="10" spans="1:8" customFormat="1" ht="15" customHeight="1">
      <x:c r="A10" s="142">
        <x:f>'Sales Tracker'!D78</x:f>
      </x:c>
      <x:c r="B10" s="198" t="s"/>
      <x:c r="C10" s="195">
        <x:f>COUNTIF('Sales Tracker'!A:A,A10)</x:f>
      </x:c>
      <x:c r="D10" s="196">
        <x:f>IFERROR(C10/B10," ")</x:f>
      </x:c>
      <x:c r="E10" s="197">
        <x:f>SUMIF('Sales Tracker'!$A:$A,A10,'Sales Tracker'!$H:$H)</x:f>
      </x:c>
      <x:c r="F10" s="197">
        <x:f>IFERROR(E10/B10," ")</x:f>
      </x:c>
      <x:c r="G10" s="197">
        <x:f>SUMIF('Sales Tracker'!$A:$A,A10,'Sales Tracker'!$N:$N)</x:f>
      </x:c>
      <x:c r="H10" s="197">
        <x:f>IFERROR(G10/B10," ")</x:f>
      </x:c>
    </x:row>
    <x:row r="11" spans="1:8" customFormat="1" ht="15" customHeight="1">
      <x:c r="A11" s="142">
        <x:f>'Sales Tracker'!D79</x:f>
      </x:c>
      <x:c r="B11" s="198" t="s"/>
      <x:c r="C11" s="195">
        <x:f>COUNTIF('Sales Tracker'!A:A,A11)</x:f>
      </x:c>
      <x:c r="D11" s="196">
        <x:f>IFERROR(C11/B11," ")</x:f>
      </x:c>
      <x:c r="E11" s="197">
        <x:f>SUMIF('Sales Tracker'!$A:$A,A11,'Sales Tracker'!$H:$H)</x:f>
      </x:c>
      <x:c r="F11" s="197">
        <x:f>IFERROR(E11/B11," ")</x:f>
      </x:c>
      <x:c r="G11" s="197">
        <x:f>SUMIF('Sales Tracker'!$A:$A,A11,'Sales Tracker'!$N:$N)</x:f>
      </x:c>
      <x:c r="H11" s="197">
        <x:f>IFERROR(G11/B11," ")</x:f>
      </x:c>
    </x:row>
    <x:row r="12" spans="1:8" customFormat="1" ht="15" customHeight="1">
      <x:c r="A12" s="142">
        <x:f>'Sales Tracker'!D80</x:f>
      </x:c>
      <x:c r="B12" s="198" t="s"/>
      <x:c r="C12" s="195">
        <x:f>COUNTIF('Sales Tracker'!A:A,A12)</x:f>
      </x:c>
      <x:c r="D12" s="196">
        <x:f>IFERROR(C12/B12," ")</x:f>
      </x:c>
      <x:c r="E12" s="197">
        <x:f>SUMIF('Sales Tracker'!$A:$A,A12,'Sales Tracker'!$H:$H)</x:f>
      </x:c>
      <x:c r="F12" s="197">
        <x:f>IFERROR(E12/B12," ")</x:f>
      </x:c>
      <x:c r="G12" s="197">
        <x:f>SUMIF('Sales Tracker'!$A:$A,A12,'Sales Tracker'!$N:$N)</x:f>
      </x:c>
      <x:c r="H12" s="197">
        <x:f>IFERROR(G12/B12," ")</x:f>
      </x:c>
    </x:row>
    <x:row r="13" spans="1:8" customFormat="1" ht="15" customHeight="1">
      <x:c r="A13" s="142">
        <x:f>'Sales Tracker'!D81</x:f>
      </x:c>
      <x:c r="B13" s="198" t="s"/>
      <x:c r="C13" s="195">
        <x:f>COUNTIF('Sales Tracker'!A:A,A13)</x:f>
      </x:c>
      <x:c r="D13" s="196">
        <x:f>IFERROR(C13/B13," ")</x:f>
      </x:c>
      <x:c r="E13" s="197">
        <x:f>SUMIF('Sales Tracker'!$A:$A,A13,'Sales Tracker'!$H:$H)</x:f>
      </x:c>
      <x:c r="F13" s="197">
        <x:f>IFERROR(E13/B13," ")</x:f>
      </x:c>
      <x:c r="G13" s="197">
        <x:f>SUMIF('Sales Tracker'!$A:$A,A13,'Sales Tracker'!$N:$N)</x:f>
      </x:c>
      <x:c r="H13" s="197">
        <x:f>IFERROR(G13/B13," ")</x:f>
      </x:c>
    </x:row>
    <x:row r="14" spans="1:8" customFormat="1" ht="15" customHeight="1">
      <x:c r="A14" s="142">
        <x:f>'Sales Tracker'!D82</x:f>
      </x:c>
      <x:c r="B14" s="198" t="s"/>
      <x:c r="C14" s="195">
        <x:f>COUNTIF('Sales Tracker'!A:A,A14)</x:f>
      </x:c>
      <x:c r="D14" s="196">
        <x:f>IFERROR(C14/B14," ")</x:f>
      </x:c>
      <x:c r="E14" s="197">
        <x:f>SUMIF('Sales Tracker'!$A:$A,A14,'Sales Tracker'!$H:$H)</x:f>
      </x:c>
      <x:c r="F14" s="197">
        <x:f>IFERROR(E14/B14," ")</x:f>
      </x:c>
      <x:c r="G14" s="197">
        <x:f>SUMIF('Sales Tracker'!$A:$A,A14,'Sales Tracker'!$N:$N)</x:f>
      </x:c>
      <x:c r="H14" s="197">
        <x:f>IFERROR(G14/B14," ")</x:f>
      </x:c>
    </x:row>
    <x:row r="15" spans="1:8" customFormat="1" ht="15" customHeight="1">
      <x:c r="A15" s="142">
        <x:f>'Sales Tracker'!D83</x:f>
      </x:c>
      <x:c r="B15" s="198" t="s"/>
      <x:c r="C15" s="195">
        <x:f>COUNTIF('Sales Tracker'!A:A,A15)</x:f>
      </x:c>
      <x:c r="D15" s="196">
        <x:f>IFERROR(C15/B15," ")</x:f>
      </x:c>
      <x:c r="E15" s="197">
        <x:f>SUMIF('Sales Tracker'!$A:$A,A15,'Sales Tracker'!$H:$H)</x:f>
      </x:c>
      <x:c r="F15" s="197">
        <x:f>IFERROR(E15/B15," ")</x:f>
      </x:c>
      <x:c r="G15" s="197">
        <x:f>SUMIF('Sales Tracker'!$A:$A,A15,'Sales Tracker'!$N:$N)</x:f>
      </x:c>
      <x:c r="H15" s="197">
        <x:f>IFERROR(G15/B15," ")</x:f>
      </x:c>
    </x:row>
    <x:row r="16" spans="1:8" customFormat="1" ht="15" customHeight="1">
      <x:c r="A16" s="142">
        <x:f>'Sales Tracker'!D84</x:f>
      </x:c>
      <x:c r="B16" s="198" t="s"/>
      <x:c r="C16" s="195">
        <x:f>COUNTIF('Sales Tracker'!A:A,A16)</x:f>
      </x:c>
      <x:c r="D16" s="196">
        <x:f>IFERROR(C16/B16," ")</x:f>
      </x:c>
      <x:c r="E16" s="197">
        <x:f>SUMIF('Sales Tracker'!$A:$A,A16,'Sales Tracker'!$H:$H)</x:f>
      </x:c>
      <x:c r="F16" s="197">
        <x:f>IFERROR(E16/B16," ")</x:f>
      </x:c>
      <x:c r="G16" s="197">
        <x:f>SUMIF('Sales Tracker'!$A:$A,A16,'Sales Tracker'!$N:$N)</x:f>
      </x:c>
      <x:c r="H16" s="197">
        <x:f>IFERROR(G16/B16," ")</x:f>
      </x:c>
    </x:row>
    <x:row r="17" spans="1:8" customFormat="1" ht="15" customHeight="1">
      <x:c r="A17" s="142">
        <x:f>'Sales Tracker'!D85</x:f>
      </x:c>
      <x:c r="B17" s="198" t="s"/>
      <x:c r="C17" s="195">
        <x:f>COUNTIF('Sales Tracker'!A:A,A17)</x:f>
      </x:c>
      <x:c r="D17" s="196">
        <x:f>IFERROR(C17/B17," ")</x:f>
      </x:c>
      <x:c r="E17" s="197">
        <x:f>SUMIF('Sales Tracker'!$A:$A,A17,'Sales Tracker'!$H:$H)</x:f>
      </x:c>
      <x:c r="F17" s="197">
        <x:f>IFERROR(E17/B17," ")</x:f>
      </x:c>
      <x:c r="G17" s="197">
        <x:f>SUMIF('Sales Tracker'!$A:$A,A17,'Sales Tracker'!$N:$N)</x:f>
      </x:c>
      <x:c r="H17" s="197">
        <x:f>IFERROR(G17/B17," ")</x:f>
      </x:c>
    </x:row>
    <x:row r="18" spans="1:8" customFormat="1" ht="15" customHeight="1">
      <x:c r="A18" s="142">
        <x:f>'Sales Tracker'!D86</x:f>
      </x:c>
      <x:c r="B18" s="198" t="s"/>
      <x:c r="C18" s="195">
        <x:f>COUNTIF('Sales Tracker'!A:A,A18)</x:f>
      </x:c>
      <x:c r="D18" s="196">
        <x:f>IFERROR(C18/B18," ")</x:f>
      </x:c>
      <x:c r="E18" s="197">
        <x:f>SUMIF('Sales Tracker'!$A:$A,A18,'Sales Tracker'!$H:$H)</x:f>
      </x:c>
      <x:c r="F18" s="197">
        <x:f>IFERROR(E18/B18," ")</x:f>
      </x:c>
      <x:c r="G18" s="197">
        <x:f>SUMIF('Sales Tracker'!$A:$A,A18,'Sales Tracker'!$N:$N)</x:f>
      </x:c>
      <x:c r="H18" s="197">
        <x:f>IFERROR(G18/B18," ")</x:f>
      </x:c>
    </x:row>
    <x:row r="19" spans="1:8" customFormat="1" ht="15" customHeight="1">
      <x:c r="A19" s="142">
        <x:f>'Sales Tracker'!D87</x:f>
      </x:c>
      <x:c r="B19" s="198" t="s"/>
      <x:c r="C19" s="195">
        <x:f>COUNTIF('Sales Tracker'!A:A,A19)</x:f>
      </x:c>
      <x:c r="D19" s="196">
        <x:f>IFERROR(C19/B19," ")</x:f>
      </x:c>
      <x:c r="E19" s="197">
        <x:f>SUMIF('Sales Tracker'!$A:$A,A19,'Sales Tracker'!$H:$H)</x:f>
      </x:c>
      <x:c r="F19" s="197">
        <x:f>IFERROR(E19/B19," ")</x:f>
      </x:c>
      <x:c r="G19" s="197">
        <x:f>SUMIF('Sales Tracker'!$A:$A,A19,'Sales Tracker'!$N:$N)</x:f>
      </x:c>
      <x:c r="H19" s="197">
        <x:f>IFERROR(G19/B19," ")</x:f>
      </x:c>
    </x:row>
    <x:row r="20" spans="1:8" customFormat="1" ht="15" customHeight="1">
      <x:c r="A20" s="142">
        <x:f>'Sales Tracker'!D88</x:f>
      </x:c>
      <x:c r="B20" s="198" t="s"/>
      <x:c r="C20" s="195">
        <x:f>COUNTIF('Sales Tracker'!A:A,A20)</x:f>
      </x:c>
      <x:c r="D20" s="196">
        <x:f>IFERROR(C20/B20," ")</x:f>
      </x:c>
      <x:c r="E20" s="197">
        <x:f>SUMIF('Sales Tracker'!$A:$A,A20,'Sales Tracker'!$H:$H)</x:f>
      </x:c>
      <x:c r="F20" s="197">
        <x:f>IFERROR(E20/B20," ")</x:f>
      </x:c>
      <x:c r="G20" s="197">
        <x:f>SUMIF('Sales Tracker'!$A:$A,A20,'Sales Tracker'!$N:$N)</x:f>
      </x:c>
      <x:c r="H20" s="197">
        <x:f>IFERROR(G20/B20," ")</x:f>
      </x:c>
    </x:row>
    <x:row r="21" spans="1:8" customFormat="1" ht="15" customHeight="1">
      <x:c r="A21" s="142">
        <x:f>'Sales Tracker'!D89</x:f>
      </x:c>
      <x:c r="B21" s="198" t="s"/>
      <x:c r="C21" s="195">
        <x:f>COUNTIF('Sales Tracker'!A:A,A21)</x:f>
      </x:c>
      <x:c r="D21" s="196">
        <x:f>IFERROR(C21/B21," ")</x:f>
      </x:c>
      <x:c r="E21" s="197">
        <x:f>SUMIF('Sales Tracker'!$A:$A,A21,'Sales Tracker'!$H:$H)</x:f>
      </x:c>
      <x:c r="F21" s="197">
        <x:f>IFERROR(E21/B21," ")</x:f>
      </x:c>
      <x:c r="G21" s="197">
        <x:f>SUMIF('Sales Tracker'!$A:$A,A21,'Sales Tracker'!$N:$N)</x:f>
      </x:c>
      <x:c r="H21" s="197">
        <x:f>IFERROR(G21/B21," ")</x:f>
      </x:c>
    </x:row>
    <x:row r="22" spans="1:8" customFormat="1" ht="15" customHeight="1">
      <x:c r="A22" s="142">
        <x:f>'Sales Tracker'!D90</x:f>
      </x:c>
      <x:c r="B22" s="198" t="s"/>
      <x:c r="C22" s="195">
        <x:f>COUNTIF('Sales Tracker'!A:A,A22)</x:f>
      </x:c>
      <x:c r="D22" s="196">
        <x:f>IFERROR(C22/B22," ")</x:f>
      </x:c>
      <x:c r="E22" s="197">
        <x:f>SUMIF('Sales Tracker'!$A:$A,A22,'Sales Tracker'!$H:$H)</x:f>
      </x:c>
      <x:c r="F22" s="197">
        <x:f>IFERROR(E22/B22," ")</x:f>
      </x:c>
      <x:c r="G22" s="197">
        <x:f>SUMIF('Sales Tracker'!$A:$A,A22,'Sales Tracker'!$N:$N)</x:f>
      </x:c>
      <x:c r="H22" s="197">
        <x:f>IFERROR(G22/B22," ")</x:f>
      </x:c>
    </x:row>
    <x:row r="23" spans="1:8" customFormat="1" ht="15" customHeight="1">
      <x:c r="A23" s="142">
        <x:f>'Sales Tracker'!D91</x:f>
      </x:c>
      <x:c r="B23" s="198" t="s"/>
      <x:c r="C23" s="195">
        <x:f>COUNTIF('Sales Tracker'!A:A,A23)</x:f>
      </x:c>
      <x:c r="D23" s="196">
        <x:f>IFERROR(C23/B23," ")</x:f>
      </x:c>
      <x:c r="E23" s="197">
        <x:f>SUMIF('Sales Tracker'!$A:$A,A23,'Sales Tracker'!$H:$H)</x:f>
      </x:c>
      <x:c r="F23" s="197">
        <x:f>IFERROR(E23/B23," ")</x:f>
      </x:c>
      <x:c r="G23" s="197">
        <x:f>SUMIF('Sales Tracker'!$A:$A,A23,'Sales Tracker'!$N:$N)</x:f>
      </x:c>
      <x:c r="H23" s="197">
        <x:f>IFERROR(G23/B23," ")</x:f>
      </x:c>
    </x:row>
    <x:row r="24" spans="1:8" customFormat="1" ht="15" customHeight="1">
      <x:c r="A24" s="142">
        <x:f>'Sales Tracker'!D92</x:f>
      </x:c>
      <x:c r="B24" s="198" t="s"/>
      <x:c r="C24" s="195">
        <x:f>COUNTIF('Sales Tracker'!A:A,A24)</x:f>
      </x:c>
      <x:c r="D24" s="196">
        <x:f>IFERROR(C24/B24," ")</x:f>
      </x:c>
      <x:c r="E24" s="197">
        <x:f>SUMIF('Sales Tracker'!$A:$A,A24,'Sales Tracker'!$H:$H)</x:f>
      </x:c>
      <x:c r="F24" s="197">
        <x:f>IFERROR(E24/B24," ")</x:f>
      </x:c>
      <x:c r="G24" s="197">
        <x:f>SUMIF('Sales Tracker'!$A:$A,A24,'Sales Tracker'!$N:$N)</x:f>
      </x:c>
      <x:c r="H24" s="197">
        <x:f>IFERROR(G24/B24," ")</x:f>
      </x:c>
    </x:row>
    <x:row r="25" spans="1:8" customFormat="1" ht="15" customHeight="1">
      <x:c r="A25" s="142">
        <x:f>'Sales Tracker'!D93</x:f>
      </x:c>
      <x:c r="B25" s="198" t="s"/>
      <x:c r="C25" s="195">
        <x:f>COUNTIF('Sales Tracker'!A:A,A25)</x:f>
      </x:c>
      <x:c r="D25" s="196">
        <x:f>IFERROR(C25/B25," ")</x:f>
      </x:c>
      <x:c r="E25" s="197">
        <x:f>SUMIF('Sales Tracker'!$A:$A,A25,'Sales Tracker'!$H:$H)</x:f>
      </x:c>
      <x:c r="F25" s="197">
        <x:f>IFERROR(E25/B25," ")</x:f>
      </x:c>
      <x:c r="G25" s="197">
        <x:f>SUMIF('Sales Tracker'!$A:$A,A25,'Sales Tracker'!$N:$N)</x:f>
      </x:c>
      <x:c r="H25" s="197">
        <x:f>IFERROR(G25/B25," ")</x:f>
      </x:c>
    </x:row>
    <x:row r="26" spans="1:8" customFormat="1" ht="15" customHeight="1">
      <x:c r="A26" s="142">
        <x:f>'Sales Tracker'!D94</x:f>
      </x:c>
      <x:c r="B26" s="198" t="s"/>
      <x:c r="C26" s="195">
        <x:f>COUNTIF('Sales Tracker'!A:A,A26)</x:f>
      </x:c>
      <x:c r="D26" s="196">
        <x:f>IFERROR(C26/B26," ")</x:f>
      </x:c>
      <x:c r="E26" s="197">
        <x:f>SUMIF('Sales Tracker'!$A:$A,A26,'Sales Tracker'!$H:$H)</x:f>
      </x:c>
      <x:c r="F26" s="197">
        <x:f>IFERROR(E26/B26," ")</x:f>
      </x:c>
      <x:c r="G26" s="197">
        <x:f>SUMIF('Sales Tracker'!$A:$A,A26,'Sales Tracker'!$N:$N)</x:f>
      </x:c>
      <x:c r="H26" s="197">
        <x:f>IFERROR(G26/B26," ")</x:f>
      </x:c>
    </x:row>
  </x:sheetData>
  <x:phoneticPr fontId="18" type="noConversion"/>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3.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304B36F-EDF6-40E6-806E-42AB3CB043E1}" mc:Ignorable="x14ac xr xr2 xr3">
  <x:sheetPr codeName="Sheet2">
    <x:outlinePr summaryBelow="1" summaryRight="1"/>
  </x:sheetPr>
  <x:dimension ref="A1:NG122"/>
  <x:sheetViews>
    <x:sheetView zoomScale="80" zoomScaleNormal="80" workbookViewId="0">
      <x:pane xSplit="7" ySplit="2" topLeftCell="H3" activePane="bottomRight" state="frozenSplit"/>
      <x:selection activeCell="H66" sqref="H66"/>
      <x:selection pane="bottomRight" activeCell="H66" sqref="H66"/>
    </x:sheetView>
  </x:sheetViews>
  <x:sheetFormatPr defaultColWidth="9" defaultRowHeight="14.45"/>
  <x:cols>
    <x:col min="1" max="1" width="11.425781" style="121" customWidth="1"/>
    <x:col min="2" max="3" width="11.425781" style="40" customWidth="1"/>
    <x:col min="4" max="4" width="17.285156" style="40" customWidth="1"/>
    <x:col min="5" max="5" width="29.140625" style="40" bestFit="1" customWidth="1"/>
    <x:col min="6" max="6" width="26.140625" style="40" bestFit="1" customWidth="1"/>
    <x:col min="7" max="7" width="16.425781" style="40" bestFit="1" customWidth="1"/>
    <x:col min="8" max="8" width="18.425781" style="40" bestFit="1" customWidth="1"/>
    <x:col min="9" max="10" width="14.425781" style="40" customWidth="1"/>
    <x:col min="11" max="11" width="18.425781" style="40" bestFit="1" customWidth="1"/>
    <x:col min="12" max="13" width="26.140625" style="40" bestFit="1" customWidth="1"/>
    <x:col min="14" max="15" width="20.140625" style="40" customWidth="1"/>
    <x:col min="16" max="16" width="19.710938" style="40" bestFit="1" customWidth="1"/>
    <x:col min="17" max="18" width="16.710938" style="40" customWidth="1"/>
    <x:col min="19" max="19" width="15" style="40" bestFit="1" customWidth="1"/>
    <x:col min="20" max="20" width="36.140625" style="40" bestFit="1" customWidth="1"/>
    <x:col min="21" max="21" width="18.425781" style="40" bestFit="1" customWidth="1"/>
    <x:col min="22" max="22" width="10.710938" style="40" bestFit="1" customWidth="1"/>
    <x:col min="23" max="23" width="10.140625" style="40" bestFit="1" customWidth="1"/>
    <x:col min="24" max="24" width="17" style="40" bestFit="1" customWidth="1"/>
    <x:col min="25" max="25" width="17.285156" style="40" bestFit="1" customWidth="1"/>
    <x:col min="26" max="16384" width="9" style="40" customWidth="1"/>
  </x:cols>
  <x:sheetData>
    <x:row r="1" spans="1:371" s="43" customFormat="1">
      <x:c r="A1" s="123" t="s">
        <x:v>0</x:v>
      </x:c>
      <x:c r="B1" s="124" t="s">
        <x:v>1</x:v>
      </x:c>
      <x:c r="C1" s="124" t="s">
        <x:v>2</x:v>
      </x:c>
      <x:c r="D1" s="124" t="s">
        <x:v>3</x:v>
      </x:c>
      <x:c r="E1" s="124" t="s">
        <x:v>4</x:v>
      </x:c>
      <x:c r="F1" s="124" t="s">
        <x:v>5</x:v>
      </x:c>
      <x:c r="G1" s="124" t="s">
        <x:v>6</x:v>
      </x:c>
      <x:c r="H1" s="124" t="s">
        <x:v>7</x:v>
      </x:c>
      <x:c r="I1" s="124" t="s">
        <x:v>8</x:v>
      </x:c>
      <x:c r="J1" s="124" t="s">
        <x:v>9</x:v>
      </x:c>
      <x:c r="K1" s="124" t="s">
        <x:v>10</x:v>
      </x:c>
      <x:c r="L1" s="124" t="s">
        <x:v>11</x:v>
      </x:c>
      <x:c r="M1" s="124" t="s">
        <x:v>12</x:v>
      </x:c>
      <x:c r="N1" s="126" t="s">
        <x:v>13</x:v>
      </x:c>
      <x:c r="O1" s="126" t="s">
        <x:v>14</x:v>
      </x:c>
      <x:c r="P1" s="199" t="s">
        <x:v>45</x:v>
      </x:c>
      <x:c r="Q1" s="124" t="s">
        <x:v>15</x:v>
      </x:c>
      <x:c r="R1" s="124" t="s">
        <x:v>16</x:v>
      </x:c>
      <x:c r="S1" s="124" t="s">
        <x:v>32</x:v>
      </x:c>
      <x:c r="T1" s="126" t="s">
        <x:v>18</x:v>
      </x:c>
      <x:c r="U1" s="126" t="s">
        <x:v>19</x:v>
      </x:c>
      <x:c r="V1" s="124" t="s">
        <x:v>20</x:v>
      </x:c>
      <x:c r="W1" s="128" t="s">
        <x:v>21</x:v>
      </x:c>
      <x:c r="X1" s="128" t="s">
        <x:v>22</x:v>
      </x:c>
      <x:c r="Y1" s="128" t="s">
        <x:v>23</x:v>
      </x:c>
      <x:c r="Z1" s="129" t="s">
        <x:v>24</x:v>
      </x:c>
      <x:c r="AA1" s="130" t="s">
        <x:v>25</x:v>
      </x:c>
      <x:c r="AB1" s="43" t="s"/>
      <x:c r="AC1" s="43" t="s"/>
    </x:row>
    <x:row r="2" spans="1:371" s="122" customFormat="1">
      <x:c r="A2" s="13" t="s">
        <x:v>26</x:v>
      </x:c>
      <x:c r="B2" s="131" t="s"/>
      <x:c r="C2" s="131" t="s"/>
      <x:c r="D2" s="131" t="s"/>
      <x:c r="E2" s="133" t="s"/>
      <x:c r="F2" s="131" t="s"/>
      <x:c r="G2" s="131" t="s"/>
      <x:c r="H2" s="134">
        <x:f>H50</x:f>
      </x:c>
      <x:c r="I2" s="134">
        <x:f>I50</x:f>
      </x:c>
      <x:c r="J2" s="134">
        <x:f>J50</x:f>
      </x:c>
      <x:c r="K2" s="134">
        <x:f>K50</x:f>
      </x:c>
      <x:c r="L2" s="135" t="s"/>
      <x:c r="M2" s="134">
        <x:f>M50</x:f>
      </x:c>
      <x:c r="N2" s="134">
        <x:f>SUM(I2+M2+J2)</x:f>
      </x:c>
      <x:c r="O2" s="136">
        <x:f>O50</x:f>
      </x:c>
      <x:c r="P2" s="134">
        <x:f>P50</x:f>
      </x:c>
      <x:c r="Q2" s="137">
        <x:f>Q50</x:f>
      </x:c>
      <x:c r="R2" s="134">
        <x:f>R50</x:f>
      </x:c>
      <x:c r="S2" s="134">
        <x:f>S50</x:f>
      </x:c>
      <x:c r="T2" s="134">
        <x:f>T50</x:f>
      </x:c>
      <x:c r="U2" s="134">
        <x:f>U50</x:f>
      </x:c>
      <x:c r="V2" s="138" t="s"/>
      <x:c r="W2" s="139">
        <x:f>H52</x:f>
      </x:c>
      <x:c r="X2" s="140">
        <x:f>IFERROR((H2/W2),"")</x:f>
      </x:c>
      <x:c r="Y2" s="140">
        <x:f>IFERROR((N2/W2),"")</x:f>
      </x:c>
      <x:c r="Z2" s="141" t="s"/>
      <x:c r="AA2" s="141" t="s"/>
      <x:c r="AB2" s="40" t="s"/>
      <x:c r="AC2" s="40" t="s"/>
      <x:c r="AD2" s="44" t="s"/>
      <x:c r="AE2" s="44" t="s"/>
      <x:c r="AF2" s="44" t="s"/>
      <x:c r="AG2" s="44" t="s"/>
      <x:c r="AH2" s="44" t="s"/>
      <x:c r="AI2" s="44" t="s"/>
      <x:c r="AJ2" s="44" t="s"/>
      <x:c r="AK2" s="44" t="s"/>
      <x:c r="AL2" s="44" t="s"/>
      <x:c r="AM2" s="44" t="s"/>
      <x:c r="AN2" s="44" t="s"/>
      <x:c r="AO2" s="44" t="s"/>
      <x:c r="AP2" s="44" t="s"/>
      <x:c r="AQ2" s="44" t="s"/>
      <x:c r="AR2" s="44" t="s"/>
      <x:c r="AS2" s="44" t="s"/>
      <x:c r="AT2" s="44" t="s"/>
      <x:c r="AU2" s="44" t="s"/>
      <x:c r="AV2" s="44" t="s"/>
      <x:c r="AW2" s="44" t="s"/>
      <x:c r="AX2" s="44" t="s"/>
      <x:c r="AY2" s="44" t="s"/>
      <x:c r="AZ2" s="44" t="s"/>
      <x:c r="BA2" s="44" t="s"/>
      <x:c r="BB2" s="44" t="s"/>
      <x:c r="BC2" s="44" t="s"/>
      <x:c r="BD2" s="44" t="s"/>
      <x:c r="BE2" s="44" t="s"/>
      <x:c r="BF2" s="44" t="s"/>
      <x:c r="BG2" s="44" t="s"/>
      <x:c r="BH2" s="44" t="s"/>
      <x:c r="BI2" s="44" t="s"/>
      <x:c r="BJ2" s="44" t="s"/>
      <x:c r="BK2" s="44" t="s"/>
      <x:c r="BL2" s="44" t="s"/>
      <x:c r="BM2" s="44" t="s"/>
      <x:c r="BN2" s="44" t="s"/>
      <x:c r="BO2" s="44" t="s"/>
      <x:c r="BP2" s="44" t="s"/>
      <x:c r="BQ2" s="44" t="s"/>
      <x:c r="BR2" s="44" t="s"/>
      <x:c r="BS2" s="44" t="s"/>
      <x:c r="BT2" s="44" t="s"/>
      <x:c r="BU2" s="44" t="s"/>
      <x:c r="BV2" s="44" t="s"/>
      <x:c r="BW2" s="44" t="s"/>
      <x:c r="BX2" s="44" t="s"/>
      <x:c r="BY2" s="44" t="s"/>
      <x:c r="BZ2" s="44" t="s"/>
      <x:c r="CA2" s="44" t="s"/>
      <x:c r="CB2" s="44" t="s"/>
      <x:c r="CC2" s="44" t="s"/>
      <x:c r="CD2" s="44" t="s"/>
      <x:c r="CE2" s="44" t="s"/>
      <x:c r="CF2" s="44" t="s"/>
      <x:c r="CG2" s="44" t="s"/>
      <x:c r="CH2" s="44" t="s"/>
      <x:c r="CI2" s="44" t="s"/>
      <x:c r="CJ2" s="44" t="s"/>
      <x:c r="CK2" s="44" t="s"/>
      <x:c r="CL2" s="44" t="s"/>
      <x:c r="CM2" s="44" t="s"/>
      <x:c r="CN2" s="44" t="s"/>
      <x:c r="CO2" s="44" t="s"/>
      <x:c r="CP2" s="44" t="s"/>
      <x:c r="CQ2" s="44" t="s"/>
      <x:c r="CR2" s="44" t="s"/>
      <x:c r="CS2" s="44" t="s"/>
      <x:c r="CT2" s="44" t="s"/>
      <x:c r="CU2" s="44" t="s"/>
      <x:c r="CV2" s="44" t="s"/>
      <x:c r="CW2" s="44" t="s"/>
      <x:c r="CX2" s="44" t="s"/>
      <x:c r="CY2" s="44" t="s"/>
      <x:c r="CZ2" s="44" t="s"/>
      <x:c r="DA2" s="44" t="s"/>
      <x:c r="DB2" s="44" t="s"/>
      <x:c r="DC2" s="44" t="s"/>
      <x:c r="DD2" s="44" t="s"/>
      <x:c r="DE2" s="44" t="s"/>
      <x:c r="DF2" s="44" t="s"/>
      <x:c r="DG2" s="44" t="s"/>
      <x:c r="DH2" s="44" t="s"/>
      <x:c r="DI2" s="44" t="s"/>
      <x:c r="DJ2" s="44" t="s"/>
      <x:c r="DK2" s="44" t="s"/>
      <x:c r="DL2" s="44" t="s"/>
      <x:c r="DM2" s="44" t="s"/>
      <x:c r="DN2" s="44" t="s"/>
      <x:c r="DO2" s="44" t="s"/>
      <x:c r="DP2" s="44" t="s"/>
      <x:c r="DQ2" s="44" t="s"/>
      <x:c r="DR2" s="44" t="s"/>
      <x:c r="DS2" s="44" t="s"/>
      <x:c r="DT2" s="44" t="s"/>
      <x:c r="DU2" s="44" t="s"/>
      <x:c r="DV2" s="44" t="s"/>
      <x:c r="DW2" s="44" t="s"/>
      <x:c r="DX2" s="44" t="s"/>
      <x:c r="DY2" s="44" t="s"/>
      <x:c r="DZ2" s="44" t="s"/>
      <x:c r="EA2" s="44" t="s"/>
      <x:c r="EB2" s="44" t="s"/>
      <x:c r="EC2" s="44" t="s"/>
      <x:c r="ED2" s="44" t="s"/>
      <x:c r="EE2" s="44" t="s"/>
      <x:c r="EF2" s="44" t="s"/>
      <x:c r="EG2" s="44" t="s"/>
      <x:c r="EH2" s="44" t="s"/>
      <x:c r="EI2" s="44" t="s"/>
      <x:c r="EJ2" s="44" t="s"/>
      <x:c r="EK2" s="44" t="s"/>
      <x:c r="EL2" s="44" t="s"/>
      <x:c r="EM2" s="44" t="s"/>
      <x:c r="EN2" s="44" t="s"/>
      <x:c r="EO2" s="44" t="s"/>
      <x:c r="EP2" s="44" t="s"/>
      <x:c r="EQ2" s="44" t="s"/>
      <x:c r="ER2" s="44" t="s"/>
      <x:c r="ES2" s="44" t="s"/>
      <x:c r="ET2" s="44" t="s"/>
      <x:c r="EU2" s="44" t="s"/>
      <x:c r="EV2" s="44" t="s"/>
      <x:c r="EW2" s="44" t="s"/>
      <x:c r="EX2" s="44" t="s"/>
      <x:c r="EY2" s="44" t="s"/>
      <x:c r="EZ2" s="44" t="s"/>
      <x:c r="FA2" s="44" t="s"/>
      <x:c r="FB2" s="44" t="s"/>
      <x:c r="FC2" s="44" t="s"/>
      <x:c r="FD2" s="44" t="s"/>
      <x:c r="FE2" s="44" t="s"/>
      <x:c r="FF2" s="44" t="s"/>
      <x:c r="FG2" s="44" t="s"/>
      <x:c r="FH2" s="44" t="s"/>
      <x:c r="FI2" s="44" t="s"/>
      <x:c r="FJ2" s="44" t="s"/>
      <x:c r="FK2" s="44" t="s"/>
      <x:c r="FL2" s="44" t="s"/>
      <x:c r="FM2" s="44" t="s"/>
      <x:c r="FN2" s="44" t="s"/>
      <x:c r="FO2" s="44" t="s"/>
      <x:c r="FP2" s="44" t="s"/>
      <x:c r="FQ2" s="44" t="s"/>
      <x:c r="FR2" s="44" t="s"/>
      <x:c r="FS2" s="44" t="s"/>
      <x:c r="FT2" s="44" t="s"/>
      <x:c r="FU2" s="44" t="s"/>
      <x:c r="FV2" s="44" t="s"/>
      <x:c r="FW2" s="44" t="s"/>
      <x:c r="FX2" s="44" t="s"/>
      <x:c r="FY2" s="44" t="s"/>
      <x:c r="FZ2" s="44" t="s"/>
      <x:c r="GA2" s="44" t="s"/>
      <x:c r="GB2" s="44" t="s"/>
      <x:c r="GC2" s="44" t="s"/>
      <x:c r="GD2" s="44" t="s"/>
      <x:c r="GE2" s="44" t="s"/>
      <x:c r="GF2" s="44" t="s"/>
      <x:c r="GG2" s="44" t="s"/>
      <x:c r="GH2" s="44" t="s"/>
      <x:c r="GI2" s="44" t="s"/>
      <x:c r="GJ2" s="44" t="s"/>
      <x:c r="GK2" s="44" t="s"/>
      <x:c r="GL2" s="44" t="s"/>
      <x:c r="GM2" s="44" t="s"/>
      <x:c r="GN2" s="44" t="s"/>
      <x:c r="GO2" s="44" t="s"/>
      <x:c r="GP2" s="44" t="s"/>
      <x:c r="GQ2" s="44" t="s"/>
      <x:c r="GR2" s="44" t="s"/>
      <x:c r="GS2" s="44" t="s"/>
      <x:c r="GT2" s="44" t="s"/>
      <x:c r="GU2" s="44" t="s"/>
      <x:c r="GV2" s="44" t="s"/>
      <x:c r="GW2" s="44" t="s"/>
      <x:c r="GX2" s="44" t="s"/>
      <x:c r="GY2" s="44" t="s"/>
      <x:c r="GZ2" s="44" t="s"/>
      <x:c r="HA2" s="44" t="s"/>
      <x:c r="HB2" s="44" t="s"/>
      <x:c r="HC2" s="44" t="s"/>
      <x:c r="HD2" s="44" t="s"/>
      <x:c r="HE2" s="44" t="s"/>
      <x:c r="HF2" s="44" t="s"/>
      <x:c r="HG2" s="44" t="s"/>
      <x:c r="HH2" s="44" t="s"/>
      <x:c r="HI2" s="44" t="s"/>
      <x:c r="HJ2" s="44" t="s"/>
      <x:c r="HK2" s="44" t="s"/>
      <x:c r="HL2" s="44" t="s"/>
      <x:c r="HM2" s="44" t="s"/>
      <x:c r="HN2" s="44" t="s"/>
      <x:c r="HO2" s="44" t="s"/>
      <x:c r="HP2" s="44" t="s"/>
      <x:c r="HQ2" s="44" t="s"/>
      <x:c r="HR2" s="44" t="s"/>
      <x:c r="HS2" s="44" t="s"/>
      <x:c r="HT2" s="44" t="s"/>
      <x:c r="HU2" s="44" t="s"/>
      <x:c r="HV2" s="44" t="s"/>
      <x:c r="HW2" s="44" t="s"/>
      <x:c r="HX2" s="44" t="s"/>
      <x:c r="HY2" s="44" t="s"/>
      <x:c r="HZ2" s="44" t="s"/>
      <x:c r="IA2" s="44" t="s"/>
      <x:c r="IB2" s="44" t="s"/>
      <x:c r="IC2" s="44" t="s"/>
      <x:c r="ID2" s="44" t="s"/>
      <x:c r="IE2" s="44" t="s"/>
      <x:c r="IF2" s="44" t="s"/>
      <x:c r="IG2" s="44" t="s"/>
      <x:c r="IH2" s="44" t="s"/>
      <x:c r="II2" s="44" t="s"/>
      <x:c r="IJ2" s="44" t="s"/>
      <x:c r="IK2" s="44" t="s"/>
      <x:c r="IL2" s="44" t="s"/>
      <x:c r="IM2" s="44" t="s"/>
      <x:c r="IN2" s="44" t="s"/>
      <x:c r="IO2" s="44" t="s"/>
      <x:c r="IP2" s="44" t="s"/>
      <x:c r="IQ2" s="44" t="s"/>
      <x:c r="IR2" s="44" t="s"/>
      <x:c r="IS2" s="44" t="s"/>
      <x:c r="IT2" s="44" t="s"/>
      <x:c r="IU2" s="44" t="s"/>
      <x:c r="IV2" s="44" t="s"/>
      <x:c r="IW2" s="44" t="s"/>
      <x:c r="IX2" s="44" t="s"/>
      <x:c r="IY2" s="44" t="s"/>
      <x:c r="IZ2" s="44" t="s"/>
      <x:c r="JA2" s="44" t="s"/>
      <x:c r="JB2" s="44" t="s"/>
      <x:c r="JC2" s="44" t="s"/>
      <x:c r="JD2" s="44" t="s"/>
      <x:c r="JE2" s="44" t="s"/>
      <x:c r="JF2" s="44" t="s"/>
      <x:c r="JG2" s="44" t="s"/>
      <x:c r="JH2" s="44" t="s"/>
      <x:c r="JI2" s="44" t="s"/>
      <x:c r="JJ2" s="44" t="s"/>
      <x:c r="JK2" s="44" t="s"/>
      <x:c r="JL2" s="44" t="s"/>
      <x:c r="JM2" s="44" t="s"/>
      <x:c r="JN2" s="44" t="s"/>
      <x:c r="JO2" s="44" t="s"/>
      <x:c r="JP2" s="44" t="s"/>
      <x:c r="JQ2" s="44" t="s"/>
      <x:c r="JR2" s="44" t="s"/>
      <x:c r="JS2" s="44" t="s"/>
      <x:c r="JT2" s="44" t="s"/>
      <x:c r="JU2" s="44" t="s"/>
      <x:c r="JV2" s="44" t="s"/>
      <x:c r="JW2" s="44" t="s"/>
      <x:c r="JX2" s="44" t="s"/>
      <x:c r="JY2" s="44" t="s"/>
      <x:c r="JZ2" s="44" t="s"/>
      <x:c r="KA2" s="44" t="s"/>
      <x:c r="KB2" s="44" t="s"/>
      <x:c r="KC2" s="44" t="s"/>
      <x:c r="KD2" s="44" t="s"/>
      <x:c r="KE2" s="44" t="s"/>
      <x:c r="KF2" s="44" t="s"/>
      <x:c r="KG2" s="44" t="s"/>
      <x:c r="KH2" s="44" t="s"/>
      <x:c r="KI2" s="44" t="s"/>
      <x:c r="KJ2" s="44" t="s"/>
      <x:c r="KK2" s="44" t="s"/>
      <x:c r="KL2" s="44" t="s"/>
      <x:c r="KM2" s="44" t="s"/>
      <x:c r="KN2" s="44" t="s"/>
      <x:c r="KO2" s="44" t="s"/>
      <x:c r="KP2" s="44" t="s"/>
      <x:c r="KQ2" s="44" t="s"/>
      <x:c r="KR2" s="44" t="s"/>
      <x:c r="KS2" s="44" t="s"/>
      <x:c r="KT2" s="44" t="s"/>
      <x:c r="KU2" s="44" t="s"/>
      <x:c r="KV2" s="44" t="s"/>
      <x:c r="KW2" s="44" t="s"/>
      <x:c r="KX2" s="44" t="s"/>
      <x:c r="KY2" s="44" t="s"/>
      <x:c r="KZ2" s="44" t="s"/>
      <x:c r="LA2" s="44" t="s"/>
      <x:c r="LB2" s="44" t="s"/>
      <x:c r="LC2" s="44" t="s"/>
      <x:c r="LD2" s="44" t="s"/>
      <x:c r="LE2" s="44" t="s"/>
      <x:c r="LF2" s="44" t="s"/>
      <x:c r="LG2" s="44" t="s"/>
      <x:c r="LH2" s="44" t="s"/>
      <x:c r="LI2" s="44" t="s"/>
      <x:c r="LJ2" s="44" t="s"/>
      <x:c r="LK2" s="44" t="s"/>
      <x:c r="LL2" s="44" t="s"/>
      <x:c r="LM2" s="44" t="s"/>
      <x:c r="LN2" s="44" t="s"/>
      <x:c r="LO2" s="44" t="s"/>
      <x:c r="LP2" s="44" t="s"/>
      <x:c r="LQ2" s="44" t="s"/>
      <x:c r="LR2" s="44" t="s"/>
      <x:c r="LS2" s="44" t="s"/>
      <x:c r="LT2" s="44" t="s"/>
      <x:c r="LU2" s="44" t="s"/>
      <x:c r="LV2" s="44" t="s"/>
      <x:c r="LW2" s="44" t="s"/>
      <x:c r="LX2" s="44" t="s"/>
      <x:c r="LY2" s="44" t="s"/>
      <x:c r="LZ2" s="44" t="s"/>
      <x:c r="MA2" s="44" t="s"/>
      <x:c r="MB2" s="44" t="s"/>
      <x:c r="MC2" s="44" t="s"/>
      <x:c r="MD2" s="44" t="s"/>
      <x:c r="ME2" s="44" t="s"/>
      <x:c r="MF2" s="44" t="s"/>
      <x:c r="MG2" s="44" t="s"/>
      <x:c r="MH2" s="44" t="s"/>
      <x:c r="MI2" s="44" t="s"/>
      <x:c r="MJ2" s="44" t="s"/>
      <x:c r="MK2" s="44" t="s"/>
      <x:c r="ML2" s="44" t="s"/>
      <x:c r="MM2" s="44" t="s"/>
      <x:c r="MN2" s="44" t="s"/>
      <x:c r="MO2" s="44" t="s"/>
      <x:c r="MP2" s="44" t="s"/>
      <x:c r="MQ2" s="44" t="s"/>
      <x:c r="MR2" s="44" t="s"/>
      <x:c r="MS2" s="44" t="s"/>
      <x:c r="MT2" s="44" t="s"/>
      <x:c r="MU2" s="44" t="s"/>
      <x:c r="MV2" s="44" t="s"/>
      <x:c r="MW2" s="44" t="s"/>
      <x:c r="MX2" s="44" t="s"/>
      <x:c r="MY2" s="44" t="s"/>
      <x:c r="MZ2" s="44" t="s"/>
      <x:c r="NA2" s="44" t="s"/>
      <x:c r="NB2" s="44" t="s"/>
      <x:c r="NC2" s="44" t="s"/>
      <x:c r="ND2" s="44" t="s"/>
      <x:c r="NE2" s="44" t="s"/>
      <x:c r="NF2" s="44" t="s"/>
      <x:c r="NG2" s="44" t="s"/>
    </x:row>
    <x:row r="3" spans="1:371">
      <x:c r="A3" s="142" t="s"/>
      <x:c r="B3" s="161" t="s"/>
      <x:c r="C3" s="161" t="s"/>
      <x:c r="D3" s="145" cm="1">
        <x:f t="array" ref="D3:D3">IFERROR(INDEX(#REF!, MATCH(B3&amp;C3,#REF! &amp;#REF!, 0)), " ")</x:f>
      </x:c>
      <x:c r="E3" s="146" cm="1">
        <x:f t="array" ref="E3:E3">IFERROR(INDEX(#REF!, MATCH(B3&amp;C3,#REF! &amp;#REF!, 0)), "")</x:f>
      </x:c>
      <x:c r="F3" s="160" t="s"/>
      <x:c r="G3" s="200" t="s"/>
      <x:c r="H3" s="151" t="s"/>
      <x:c r="I3" s="151" t="s"/>
      <x:c r="J3" s="151" t="s"/>
      <x:c r="K3" s="151" t="s"/>
      <x:c r="L3" s="151" t="s"/>
      <x:c r="M3" s="151" t="s"/>
      <x:c r="N3" s="151">
        <x:f>I3+M3+J3</x:f>
      </x:c>
      <x:c r="O3" s="201">
        <x:f>IFERROR(IF(AND(ISNUMBER(SEARCH("IHF", L3)), ISNUMBER(SEARCH("ZIP", L3))), "", IF(ISNUMBER(SEARCH("IHF", L3)), IF(ISNUMBER(SEARCH("Owed ZIP", L3)), H3-I3, ""), H3-N3)),"")</x:f>
      </x:c>
      <x:c r="P3" s="153">
        <x:f>IF(ISNUMBER(SEARCH("SWAP",L3)),O3,"")</x:f>
      </x:c>
      <x:c r="Q3" s="150" t="s"/>
      <x:c r="R3" s="151" t="s"/>
      <x:c r="S3" s="151">
        <x:f>R3</x:f>
      </x:c>
      <x:c r="T3" s="151">
        <x:f>IF(ISNUMBER(SEARCH("IHF",L3)),(I3+M3+J3),"")</x:f>
      </x:c>
      <x:c r="U3" s="151">
        <x:f>IF(ISNUMBER(SEARCH("IHF",L3)),H3-I3-J3-M3,"")</x:f>
      </x:c>
      <x:c r="V3" s="144" t="s"/>
      <x:c r="W3" s="154" t="s"/>
      <x:c r="X3" s="154" t="s"/>
      <x:c r="Y3" s="154" t="s"/>
      <x:c r="Z3" s="155" t="s"/>
      <x:c r="AA3" s="155" t="s"/>
    </x:row>
    <x:row r="4" spans="1:371">
      <x:c r="A4" s="142" t="s"/>
      <x:c r="B4" s="161" t="s"/>
      <x:c r="C4" s="161" t="s"/>
      <x:c r="D4" s="145" cm="1">
        <x:f t="array" ref="D4:D4">IFERROR(INDEX(#REF!, MATCH(B4&amp;C4,#REF! &amp;#REF!, 0)), " ")</x:f>
      </x:c>
      <x:c r="E4" s="146" cm="1">
        <x:f t="array" ref="E4:E4">IFERROR(INDEX(#REF!, MATCH(B4&amp;C4,#REF! &amp;#REF!, 0)), "")</x:f>
      </x:c>
      <x:c r="F4" s="160" t="s"/>
      <x:c r="G4" s="200" t="s"/>
      <x:c r="H4" s="151" t="s"/>
      <x:c r="I4" s="151" t="s"/>
      <x:c r="J4" s="151" t="s"/>
      <x:c r="K4" s="151" t="s"/>
      <x:c r="L4" s="151" t="s"/>
      <x:c r="M4" s="151" t="s"/>
      <x:c r="N4" s="151">
        <x:f>I4+M4+J4</x:f>
      </x:c>
      <x:c r="O4" s="201">
        <x:f>IFERROR(IF(AND(ISNUMBER(SEARCH("IHF", L4)), ISNUMBER(SEARCH("ZIP", L4))), "", IF(ISNUMBER(SEARCH("IHF", L4)), IF(ISNUMBER(SEARCH("Owed ZIP", L4)), H4-I4, ""), H4-N4)),"")</x:f>
      </x:c>
      <x:c r="P4" s="153">
        <x:f>IF(ISNUMBER(SEARCH("SWAP",L4)),O4,"")</x:f>
      </x:c>
      <x:c r="Q4" s="150" t="s"/>
      <x:c r="R4" s="151" t="s"/>
      <x:c r="S4" s="151">
        <x:f>R4</x:f>
      </x:c>
      <x:c r="T4" s="151">
        <x:f>IF(ISNUMBER(SEARCH("IHF",L4)),(I4+M4+J4),"")</x:f>
      </x:c>
      <x:c r="U4" s="151">
        <x:f>IF(ISNUMBER(SEARCH("IHF",L4)),H4-I4-J4-M4,"")</x:f>
      </x:c>
      <x:c r="V4" s="144" t="s"/>
      <x:c r="W4" s="154" t="s"/>
      <x:c r="X4" s="154" t="s"/>
      <x:c r="Y4" s="154" t="s"/>
      <x:c r="Z4" s="156" t="s"/>
      <x:c r="AA4" s="156" t="s"/>
    </x:row>
    <x:row r="5" spans="1:371">
      <x:c r="A5" s="142" t="s"/>
      <x:c r="B5" s="161" t="s"/>
      <x:c r="C5" s="161" t="s"/>
      <x:c r="D5" s="145" cm="1">
        <x:f t="array" ref="D5:D5">IFERROR(INDEX(#REF!, MATCH(B5&amp;C5,#REF! &amp;#REF!, 0)), " ")</x:f>
      </x:c>
      <x:c r="E5" s="146" cm="1">
        <x:f t="array" ref="E5:E5">IFERROR(INDEX(#REF!, MATCH(B5&amp;C5,#REF! &amp;#REF!, 0)), "")</x:f>
      </x:c>
      <x:c r="F5" s="158" t="s"/>
      <x:c r="G5" s="200" t="s"/>
      <x:c r="H5" s="151" t="s"/>
      <x:c r="I5" s="151" t="s"/>
      <x:c r="J5" s="151" t="s"/>
      <x:c r="K5" s="151" t="s"/>
      <x:c r="L5" s="151" t="s"/>
      <x:c r="M5" s="151" t="s"/>
      <x:c r="N5" s="151">
        <x:f>I5+M5+J5</x:f>
      </x:c>
      <x:c r="O5" s="201">
        <x:f>IFERROR(IF(AND(ISNUMBER(SEARCH("IHF", L5)), ISNUMBER(SEARCH("ZIP", L5))), "", IF(ISNUMBER(SEARCH("IHF", L5)), IF(ISNUMBER(SEARCH("Owed ZIP", L5)), H5-I5, ""), H5-N5)),"")</x:f>
      </x:c>
      <x:c r="P5" s="153">
        <x:f>IF(ISNUMBER(SEARCH("SWAP",L5)),O5,"")</x:f>
      </x:c>
      <x:c r="Q5" s="150" t="s"/>
      <x:c r="R5" s="151" t="s"/>
      <x:c r="S5" s="151">
        <x:f>R5</x:f>
      </x:c>
      <x:c r="T5" s="151">
        <x:f>IF(ISNUMBER(SEARCH("IHF",L5)),(I5+M5+J5),"")</x:f>
      </x:c>
      <x:c r="U5" s="151">
        <x:f>IF(ISNUMBER(SEARCH("IHF",L5)),H5-I5-J5-M5,"")</x:f>
      </x:c>
      <x:c r="V5" s="180" t="s"/>
      <x:c r="W5" s="154" t="s"/>
      <x:c r="X5" s="154" t="s"/>
      <x:c r="Y5" s="154" t="s"/>
      <x:c r="Z5" s="156" t="s"/>
      <x:c r="AA5" s="156" t="s"/>
    </x:row>
    <x:row r="6" spans="1:371">
      <x:c r="A6" s="142" t="s"/>
      <x:c r="B6" s="161" t="s"/>
      <x:c r="C6" s="161" t="s"/>
      <x:c r="D6" s="145" cm="1">
        <x:f t="array" ref="D6:D6">IFERROR(INDEX(#REF!, MATCH(B6&amp;C6,#REF! &amp;#REF!, 0)), " ")</x:f>
      </x:c>
      <x:c r="E6" s="146" cm="1">
        <x:f t="array" ref="E6:E6">IFERROR(INDEX(#REF!, MATCH(B6&amp;C6,#REF! &amp;#REF!, 0)), "")</x:f>
      </x:c>
      <x:c r="F6" s="158" t="s"/>
      <x:c r="G6" s="200" t="s"/>
      <x:c r="H6" s="151" t="s"/>
      <x:c r="I6" s="151" t="s"/>
      <x:c r="J6" s="151" t="s"/>
      <x:c r="K6" s="151" t="s"/>
      <x:c r="L6" s="151" t="s"/>
      <x:c r="M6" s="151" t="s"/>
      <x:c r="N6" s="151">
        <x:f>I6+M6+J6</x:f>
      </x:c>
      <x:c r="O6" s="201">
        <x:f>IFERROR(IF(AND(ISNUMBER(SEARCH("IHF", L6)), ISNUMBER(SEARCH("ZIP", L6))), "", IF(ISNUMBER(SEARCH("IHF", L6)), IF(ISNUMBER(SEARCH("Owed ZIP", L6)), H6-I6, ""), H6-N6)),"")</x:f>
      </x:c>
      <x:c r="P6" s="153">
        <x:f>IF(ISNUMBER(SEARCH("SWAP",L6)),O6,"")</x:f>
      </x:c>
      <x:c r="Q6" s="150" t="s"/>
      <x:c r="R6" s="151" t="s"/>
      <x:c r="S6" s="151">
        <x:f>R6</x:f>
      </x:c>
      <x:c r="T6" s="151">
        <x:f>IF(ISNUMBER(SEARCH("IHF",L6)),(I6+M6+J6),"")</x:f>
      </x:c>
      <x:c r="U6" s="151">
        <x:f>IF(ISNUMBER(SEARCH("IHF",L6)),H6-I6-J6-M6,"")</x:f>
      </x:c>
      <x:c r="V6" s="144" t="s"/>
      <x:c r="W6" s="154" t="s"/>
      <x:c r="X6" s="154" t="s"/>
      <x:c r="Y6" s="154" t="s"/>
      <x:c r="Z6" s="156" t="s"/>
      <x:c r="AA6" s="156" t="s"/>
    </x:row>
    <x:row r="7" spans="1:371">
      <x:c r="A7" s="142" t="s"/>
      <x:c r="B7" s="161" t="s"/>
      <x:c r="C7" s="161" t="s"/>
      <x:c r="D7" s="145" cm="1">
        <x:f t="array" ref="D7:D7">IFERROR(INDEX(#REF!, MATCH(B7&amp;C7,#REF! &amp;#REF!, 0)), " ")</x:f>
      </x:c>
      <x:c r="E7" s="146" cm="1">
        <x:f t="array" ref="E7:E7">IFERROR(INDEX(#REF!, MATCH(B7&amp;C7,#REF! &amp;#REF!, 0)), "")</x:f>
      </x:c>
      <x:c r="F7" s="202" t="s"/>
      <x:c r="G7" s="200" t="s"/>
      <x:c r="H7" s="151" t="s"/>
      <x:c r="I7" s="151" t="s"/>
      <x:c r="J7" s="151" t="s"/>
      <x:c r="K7" s="151" t="s"/>
      <x:c r="L7" s="151" t="s"/>
      <x:c r="M7" s="151" t="s"/>
      <x:c r="N7" s="151">
        <x:f>I7+M7+J7</x:f>
      </x:c>
      <x:c r="O7" s="201">
        <x:f>IFERROR(IF(AND(ISNUMBER(SEARCH("IHF", L7)), ISNUMBER(SEARCH("ZIP", L7))), "", IF(ISNUMBER(SEARCH("IHF", L7)), IF(ISNUMBER(SEARCH("Owed ZIP", L7)), H7-I7, ""), H7-N7)),"")</x:f>
      </x:c>
      <x:c r="P7" s="153">
        <x:f>IF(ISNUMBER(SEARCH("SWAP",L7)),O7,"")</x:f>
      </x:c>
      <x:c r="Q7" s="150" t="s"/>
      <x:c r="R7" s="151" t="s"/>
      <x:c r="S7" s="151">
        <x:f>R7</x:f>
      </x:c>
      <x:c r="T7" s="151">
        <x:f>IF(ISNUMBER(SEARCH("IHF",L7)),(I7+M7+J7),"")</x:f>
      </x:c>
      <x:c r="U7" s="151">
        <x:f>IF(ISNUMBER(SEARCH("IHF",L7)),H7-I7-J7-M7,"")</x:f>
      </x:c>
      <x:c r="V7" s="144" t="s"/>
      <x:c r="W7" s="154" t="s"/>
      <x:c r="X7" s="154" t="s"/>
      <x:c r="Y7" s="154" t="s"/>
      <x:c r="Z7" s="156" t="s"/>
      <x:c r="AA7" s="156" t="s"/>
    </x:row>
    <x:row r="8" spans="1:371">
      <x:c r="A8" s="142" t="s"/>
      <x:c r="B8" s="161" t="s"/>
      <x:c r="C8" s="161" t="s"/>
      <x:c r="D8" s="145" cm="1">
        <x:f t="array" ref="D8:D8">IFERROR(INDEX(#REF!, MATCH(B8&amp;C8,#REF! &amp;#REF!, 0)), " ")</x:f>
      </x:c>
      <x:c r="E8" s="146" cm="1">
        <x:f t="array" ref="E8:E8">IFERROR(INDEX(#REF!, MATCH(B8&amp;C8,#REF! &amp;#REF!, 0)), "")</x:f>
      </x:c>
      <x:c r="F8" s="161" t="s"/>
      <x:c r="G8" s="200" t="s"/>
      <x:c r="H8" s="151" t="s"/>
      <x:c r="I8" s="151" t="s"/>
      <x:c r="J8" s="151" t="s"/>
      <x:c r="K8" s="151" t="s"/>
      <x:c r="L8" s="151" t="s"/>
      <x:c r="M8" s="151" t="s"/>
      <x:c r="N8" s="151">
        <x:f>I8+M8+J8</x:f>
      </x:c>
      <x:c r="O8" s="201">
        <x:f>IFERROR(IF(AND(ISNUMBER(SEARCH("IHF", L8)), ISNUMBER(SEARCH("ZIP", L8))), "", IF(ISNUMBER(SEARCH("IHF", L8)), IF(ISNUMBER(SEARCH("Owed ZIP", L8)), H8-I8, ""), H8-N8)),"")</x:f>
      </x:c>
      <x:c r="P8" s="153">
        <x:f>IF(ISNUMBER(SEARCH("SWAP",L8)),O8,"")</x:f>
      </x:c>
      <x:c r="Q8" s="150" t="s"/>
      <x:c r="R8" s="151" t="s"/>
      <x:c r="S8" s="151">
        <x:f>R8</x:f>
      </x:c>
      <x:c r="T8" s="151">
        <x:f>IF(ISNUMBER(SEARCH("IHF",L8)),(I8+M8+J8),"")</x:f>
      </x:c>
      <x:c r="U8" s="151">
        <x:f>IF(ISNUMBER(SEARCH("IHF",L8)),H8-I8-J8-M8,"")</x:f>
      </x:c>
      <x:c r="V8" s="144" t="s"/>
      <x:c r="W8" s="154" t="s"/>
      <x:c r="X8" s="154" t="s"/>
      <x:c r="Y8" s="154" t="s"/>
      <x:c r="Z8" s="156" t="s"/>
      <x:c r="AA8" s="156" t="s"/>
    </x:row>
    <x:row r="9" spans="1:371">
      <x:c r="A9" s="142" t="s"/>
      <x:c r="B9" s="161" t="s"/>
      <x:c r="C9" s="161" t="s"/>
      <x:c r="D9" s="145" cm="1">
        <x:f t="array" ref="D9:D9">IFERROR(INDEX(#REF!, MATCH(B9&amp;C9,#REF! &amp;#REF!, 0)), " ")</x:f>
      </x:c>
      <x:c r="E9" s="146" cm="1">
        <x:f t="array" ref="E9:E9">IFERROR(INDEX(#REF!, MATCH(B9&amp;C9,#REF! &amp;#REF!, 0)), "")</x:f>
      </x:c>
      <x:c r="F9" s="161" t="s"/>
      <x:c r="G9" s="200" t="s"/>
      <x:c r="H9" s="151" t="s"/>
      <x:c r="I9" s="151" t="s"/>
      <x:c r="J9" s="151" t="s"/>
      <x:c r="K9" s="151" t="s"/>
      <x:c r="L9" s="151" t="s"/>
      <x:c r="M9" s="151" t="s"/>
      <x:c r="N9" s="151">
        <x:f>I9+M9+J9</x:f>
      </x:c>
      <x:c r="O9" s="201">
        <x:f>IFERROR(IF(AND(ISNUMBER(SEARCH("IHF", L9)), ISNUMBER(SEARCH("ZIP", L9))), "", IF(ISNUMBER(SEARCH("IHF", L9)), IF(ISNUMBER(SEARCH("Owed ZIP", L9)), H9-I9, ""), H9-N9)),"")</x:f>
      </x:c>
      <x:c r="P9" s="153">
        <x:f>IF(ISNUMBER(SEARCH("SWAP",L9)),O9,"")</x:f>
      </x:c>
      <x:c r="Q9" s="150" t="s"/>
      <x:c r="R9" s="151" t="s"/>
      <x:c r="S9" s="151">
        <x:f>R9</x:f>
      </x:c>
      <x:c r="T9" s="151">
        <x:f>IF(ISNUMBER(SEARCH("IHF",L9)),(I9+M9+J9),"")</x:f>
      </x:c>
      <x:c r="U9" s="151">
        <x:f>IF(ISNUMBER(SEARCH("IHF",L9)),H9-I9-J9-M9,"")</x:f>
      </x:c>
      <x:c r="V9" s="144" t="s"/>
      <x:c r="W9" s="154" t="s"/>
      <x:c r="X9" s="154" t="s"/>
      <x:c r="Y9" s="154" t="s"/>
      <x:c r="Z9" s="156" t="s"/>
      <x:c r="AA9" s="156" t="s"/>
    </x:row>
    <x:row r="10" spans="1:371">
      <x:c r="A10" s="142" t="s"/>
      <x:c r="B10" s="156" t="s"/>
      <x:c r="C10" s="156" t="s"/>
      <x:c r="D10" s="145" cm="1">
        <x:f t="array" ref="D10:D10">IFERROR(INDEX(#REF!, MATCH(B10&amp;C10,#REF! &amp;#REF!, 0)), " ")</x:f>
      </x:c>
      <x:c r="E10" s="146" cm="1">
        <x:f t="array" ref="E10:E10">IFERROR(INDEX(#REF!, MATCH(B10&amp;C10,#REF! &amp;#REF!, 0)), "")</x:f>
      </x:c>
      <x:c r="F10" s="156" t="s"/>
      <x:c r="G10" s="203" t="s"/>
      <x:c r="H10" s="164" t="s"/>
      <x:c r="I10" s="164" t="s"/>
      <x:c r="J10" s="151" t="s"/>
      <x:c r="K10" s="151" t="s"/>
      <x:c r="L10" s="151" t="s"/>
      <x:c r="M10" s="164" t="s"/>
      <x:c r="N10" s="151">
        <x:f>I10+M10+J10</x:f>
      </x:c>
      <x:c r="O10" s="201">
        <x:f>IFERROR(IF(AND(ISNUMBER(SEARCH("IHF", L10)), ISNUMBER(SEARCH("ZIP", L10))), "", IF(ISNUMBER(SEARCH("IHF", L10)), IF(ISNUMBER(SEARCH("Owed ZIP", L10)), H10-I10, ""), H10-N10)),"")</x:f>
      </x:c>
      <x:c r="P10" s="153">
        <x:f>IF(ISNUMBER(SEARCH("SWAP",L10)),O10,"")</x:f>
      </x:c>
      <x:c r="Q10" s="150" t="s"/>
      <x:c r="R10" s="151" t="s"/>
      <x:c r="S10" s="151">
        <x:f>R10</x:f>
      </x:c>
      <x:c r="T10" s="151">
        <x:f>IF(ISNUMBER(SEARCH("IHF",L10)),(I10+M10+J10),"")</x:f>
      </x:c>
      <x:c r="U10" s="151">
        <x:f>IF(ISNUMBER(SEARCH("IHF",L10)),H10-I10-J10-M10,"")</x:f>
      </x:c>
      <x:c r="V10" s="144" t="s"/>
      <x:c r="W10" s="154" t="s"/>
      <x:c r="X10" s="154" t="s"/>
      <x:c r="Y10" s="154" t="s"/>
      <x:c r="Z10" s="156" t="s"/>
      <x:c r="AA10" s="156" t="s"/>
    </x:row>
    <x:row r="11" spans="1:371">
      <x:c r="A11" s="142" t="s"/>
      <x:c r="B11" s="156" t="s"/>
      <x:c r="C11" s="156" t="s"/>
      <x:c r="D11" s="145" cm="1">
        <x:f t="array" ref="D11:D11">IFERROR(INDEX(#REF!, MATCH(B11&amp;C11,#REF! &amp;#REF!, 0)), " ")</x:f>
      </x:c>
      <x:c r="E11" s="146" cm="1">
        <x:f t="array" ref="E11:E11">IFERROR(INDEX(#REF!, MATCH(B11&amp;C11,#REF! &amp;#REF!, 0)), "")</x:f>
      </x:c>
      <x:c r="F11" s="156" t="s"/>
      <x:c r="G11" s="203" t="s"/>
      <x:c r="H11" s="164" t="s"/>
      <x:c r="I11" s="164" t="s"/>
      <x:c r="J11" s="151" t="s"/>
      <x:c r="K11" s="151" t="s"/>
      <x:c r="L11" s="151" t="s"/>
      <x:c r="M11" s="164" t="s"/>
      <x:c r="N11" s="151">
        <x:f>I11+M11+J11</x:f>
      </x:c>
      <x:c r="O11" s="201">
        <x:f>IFERROR(IF(AND(ISNUMBER(SEARCH("IHF", L11)), ISNUMBER(SEARCH("ZIP", L11))), "", IF(ISNUMBER(SEARCH("IHF", L11)), IF(ISNUMBER(SEARCH("Owed ZIP", L11)), H11-I11, ""), H11-N11)),"")</x:f>
      </x:c>
      <x:c r="P11" s="153">
        <x:f>IF(ISNUMBER(SEARCH("SWAP",L11)),O11,"")</x:f>
      </x:c>
      <x:c r="Q11" s="163" t="s"/>
      <x:c r="R11" s="164" t="s"/>
      <x:c r="S11" s="151">
        <x:f>R11</x:f>
      </x:c>
      <x:c r="T11" s="151">
        <x:f>IF(ISNUMBER(SEARCH("IHF",L11)),(I11+M11+J11),"")</x:f>
      </x:c>
      <x:c r="U11" s="151">
        <x:f>IF(ISNUMBER(SEARCH("IHF",L11)),H11-I11-J11-M11,"")</x:f>
      </x:c>
      <x:c r="V11" s="144" t="s"/>
      <x:c r="W11" s="154" t="s"/>
      <x:c r="X11" s="154" t="s"/>
      <x:c r="Y11" s="154" t="s"/>
      <x:c r="Z11" s="156" t="s"/>
      <x:c r="AA11" s="156" t="s"/>
    </x:row>
    <x:row r="12" spans="1:371">
      <x:c r="A12" s="142" t="s"/>
      <x:c r="B12" s="156" t="s"/>
      <x:c r="C12" s="156" t="s"/>
      <x:c r="D12" s="145" cm="1">
        <x:f t="array" ref="D12:D12">IFERROR(INDEX(#REF!, MATCH(B12&amp;C12,#REF! &amp;#REF!, 0)), " ")</x:f>
      </x:c>
      <x:c r="E12" s="146" cm="1">
        <x:f t="array" ref="E12:E12">IFERROR(INDEX(#REF!, MATCH(B12&amp;C12,#REF! &amp;#REF!, 0)), "")</x:f>
      </x:c>
      <x:c r="F12" s="156" t="s"/>
      <x:c r="G12" s="203" t="s"/>
      <x:c r="H12" s="164" t="s"/>
      <x:c r="I12" s="164" t="s"/>
      <x:c r="J12" s="151" t="s"/>
      <x:c r="K12" s="151" t="s"/>
      <x:c r="L12" s="151" t="s"/>
      <x:c r="M12" s="164" t="s"/>
      <x:c r="N12" s="151">
        <x:f>I12+M12+J12</x:f>
      </x:c>
      <x:c r="O12" s="201">
        <x:f>IFERROR(IF(AND(ISNUMBER(SEARCH("IHF", L12)), ISNUMBER(SEARCH("ZIP", L12))), "", IF(ISNUMBER(SEARCH("IHF", L12)), IF(ISNUMBER(SEARCH("Owed ZIP", L12)), H12-I12, ""), H12-N12)),"")</x:f>
      </x:c>
      <x:c r="P12" s="153">
        <x:f>IF(ISNUMBER(SEARCH("SWAP",L12)),O12,"")</x:f>
      </x:c>
      <x:c r="Q12" s="163" t="s"/>
      <x:c r="R12" s="164" t="s"/>
      <x:c r="S12" s="151">
        <x:f>R12</x:f>
      </x:c>
      <x:c r="T12" s="151">
        <x:f>IF(ISNUMBER(SEARCH("IHF",L12)),(I12+M12+J12),"")</x:f>
      </x:c>
      <x:c r="U12" s="151">
        <x:f>IF(ISNUMBER(SEARCH("IHF",L12)),H12-I12-J12-M12,"")</x:f>
      </x:c>
      <x:c r="V12" s="144" t="s"/>
      <x:c r="W12" s="154" t="s"/>
      <x:c r="X12" s="154" t="s"/>
      <x:c r="Y12" s="154" t="s"/>
      <x:c r="Z12" s="156" t="s"/>
      <x:c r="AA12" s="156" t="s"/>
    </x:row>
    <x:row r="13" spans="1:371">
      <x:c r="A13" s="142" t="s"/>
      <x:c r="B13" s="156" t="s"/>
      <x:c r="C13" s="156" t="s"/>
      <x:c r="D13" s="145" cm="1">
        <x:f t="array" ref="D13:D13">IFERROR(INDEX(#REF!, MATCH(B13&amp;C13,#REF! &amp;#REF!, 0)), " ")</x:f>
      </x:c>
      <x:c r="E13" s="146" cm="1">
        <x:f t="array" ref="E13:E13">IFERROR(INDEX(#REF!, MATCH(B13&amp;C13,#REF! &amp;#REF!, 0)), "")</x:f>
      </x:c>
      <x:c r="F13" s="156" t="s"/>
      <x:c r="G13" s="203" t="s"/>
      <x:c r="H13" s="164" t="s"/>
      <x:c r="I13" s="164" t="s"/>
      <x:c r="J13" s="151" t="s"/>
      <x:c r="K13" s="151" t="s"/>
      <x:c r="L13" s="151" t="s"/>
      <x:c r="M13" s="164" t="s"/>
      <x:c r="N13" s="151">
        <x:f>I13+M13+J13</x:f>
      </x:c>
      <x:c r="O13" s="201">
        <x:f>IFERROR(IF(AND(ISNUMBER(SEARCH("IHF", L13)), ISNUMBER(SEARCH("ZIP", L13))), "", IF(ISNUMBER(SEARCH("IHF", L13)), IF(ISNUMBER(SEARCH("Owed ZIP", L13)), H13-I13, ""), H13-N13)),"")</x:f>
      </x:c>
      <x:c r="P13" s="153">
        <x:f>IF(ISNUMBER(SEARCH("SWAP",L13)),O13,"")</x:f>
      </x:c>
      <x:c r="Q13" s="163" t="s"/>
      <x:c r="R13" s="164" t="s"/>
      <x:c r="S13" s="151">
        <x:f>R13</x:f>
      </x:c>
      <x:c r="T13" s="151">
        <x:f>IF(ISNUMBER(SEARCH("IHF",L13)),(I13+M13+J13),"")</x:f>
      </x:c>
      <x:c r="U13" s="151">
        <x:f>IF(ISNUMBER(SEARCH("IHF",L13)),H13-I13-J13-M13,"")</x:f>
      </x:c>
      <x:c r="V13" s="144" t="s"/>
      <x:c r="W13" s="154" t="s"/>
      <x:c r="X13" s="154" t="s"/>
      <x:c r="Y13" s="154" t="s"/>
      <x:c r="Z13" s="156" t="s"/>
      <x:c r="AA13" s="156" t="s"/>
    </x:row>
    <x:row r="14" spans="1:371">
      <x:c r="A14" s="142" t="s"/>
      <x:c r="B14" s="156" t="s"/>
      <x:c r="C14" s="156" t="s"/>
      <x:c r="D14" s="145" cm="1">
        <x:f t="array" ref="D14:D14">IFERROR(INDEX(#REF!, MATCH(B14&amp;C14,#REF! &amp;#REF!, 0)), " ")</x:f>
      </x:c>
      <x:c r="E14" s="146" cm="1">
        <x:f t="array" ref="E14:E14">IFERROR(INDEX(#REF!, MATCH(B14&amp;C14,#REF! &amp;#REF!, 0)), "")</x:f>
      </x:c>
      <x:c r="F14" s="156" t="s"/>
      <x:c r="G14" s="203" t="s"/>
      <x:c r="H14" s="164" t="s"/>
      <x:c r="I14" s="164" t="s"/>
      <x:c r="J14" s="151" t="s"/>
      <x:c r="K14" s="151" t="s"/>
      <x:c r="L14" s="151" t="s"/>
      <x:c r="M14" s="164" t="s"/>
      <x:c r="N14" s="151">
        <x:f>I14+M14+J14</x:f>
      </x:c>
      <x:c r="O14" s="201">
        <x:f>IFERROR(IF(AND(ISNUMBER(SEARCH("IHF", L14)), ISNUMBER(SEARCH("ZIP", L14))), "", IF(ISNUMBER(SEARCH("IHF", L14)), IF(ISNUMBER(SEARCH("Owed ZIP", L14)), H14-I14, ""), H14-N14)),"")</x:f>
      </x:c>
      <x:c r="P14" s="153">
        <x:f>IF(ISNUMBER(SEARCH("SWAP",L14)),O14,"")</x:f>
      </x:c>
      <x:c r="Q14" s="163" t="s"/>
      <x:c r="R14" s="164" t="s"/>
      <x:c r="S14" s="151">
        <x:f>R14</x:f>
      </x:c>
      <x:c r="T14" s="151">
        <x:f>IF(ISNUMBER(SEARCH("IHF",L14)),(I14+M14+J14),"")</x:f>
      </x:c>
      <x:c r="U14" s="151">
        <x:f>IF(ISNUMBER(SEARCH("IHF",L14)),H14-I14-J14-M14,"")</x:f>
      </x:c>
      <x:c r="V14" s="180" t="s"/>
      <x:c r="W14" s="154" t="s"/>
      <x:c r="X14" s="154" t="s"/>
      <x:c r="Y14" s="154" t="s"/>
      <x:c r="Z14" s="156" t="s"/>
      <x:c r="AA14" s="156" t="s"/>
    </x:row>
    <x:row r="15" spans="1:371">
      <x:c r="A15" s="142" t="s"/>
      <x:c r="B15" s="156" t="s"/>
      <x:c r="C15" s="156" t="s"/>
      <x:c r="D15" s="145" cm="1">
        <x:f t="array" ref="D15:D15">IFERROR(INDEX(#REF!, MATCH(B15&amp;C15,#REF! &amp;#REF!, 0)), " ")</x:f>
      </x:c>
      <x:c r="E15" s="146" cm="1">
        <x:f t="array" ref="E15:E15">IFERROR(INDEX(#REF!, MATCH(B15&amp;C15,#REF! &amp;#REF!, 0)), "")</x:f>
      </x:c>
      <x:c r="F15" s="156" t="s"/>
      <x:c r="G15" s="203" t="s"/>
      <x:c r="H15" s="164" t="s"/>
      <x:c r="I15" s="164" t="s"/>
      <x:c r="J15" s="151" t="s"/>
      <x:c r="K15" s="151" t="s"/>
      <x:c r="L15" s="204" t="s"/>
      <x:c r="M15" s="164" t="s"/>
      <x:c r="N15" s="151">
        <x:f>I15+M15+J15</x:f>
      </x:c>
      <x:c r="O15" s="201">
        <x:f>IFERROR(IF(AND(ISNUMBER(SEARCH("IHF", L15)), ISNUMBER(SEARCH("ZIP", L15))), "", IF(ISNUMBER(SEARCH("IHF", L15)), IF(ISNUMBER(SEARCH("Owed ZIP", L15)), H15-I15, ""), H15-N15)),"")</x:f>
      </x:c>
      <x:c r="P15" s="153">
        <x:f>IF(ISNUMBER(SEARCH("SWAP",L15)),O15,"")</x:f>
      </x:c>
      <x:c r="Q15" s="163" t="s"/>
      <x:c r="R15" s="164" t="s"/>
      <x:c r="S15" s="151">
        <x:f>R15</x:f>
      </x:c>
      <x:c r="T15" s="151">
        <x:f>IF(ISNUMBER(SEARCH("IHF",L15)),(I15+M15+J15),"")</x:f>
      </x:c>
      <x:c r="U15" s="151">
        <x:f>IF(ISNUMBER(SEARCH("IHF",L15)),H15-I15-J15-M15,"")</x:f>
      </x:c>
      <x:c r="V15" s="144" t="s"/>
      <x:c r="W15" s="154" t="s"/>
      <x:c r="X15" s="154" t="s"/>
      <x:c r="Y15" s="154" t="s"/>
      <x:c r="Z15" s="156" t="s"/>
      <x:c r="AA15" s="156" t="s"/>
    </x:row>
    <x:row r="16" spans="1:371">
      <x:c r="A16" s="142" t="s"/>
      <x:c r="B16" s="156" t="s"/>
      <x:c r="C16" s="156" t="s"/>
      <x:c r="D16" s="145" cm="1">
        <x:f t="array" ref="D16:D16">IFERROR(INDEX(#REF!, MATCH(B16&amp;C16,#REF! &amp;#REF!, 0)), " ")</x:f>
      </x:c>
      <x:c r="E16" s="146" cm="1">
        <x:f t="array" ref="E16:E16">IFERROR(INDEX(#REF!, MATCH(B16&amp;C16,#REF! &amp;#REF!, 0)), "")</x:f>
      </x:c>
      <x:c r="F16" s="156" t="s"/>
      <x:c r="G16" s="203" t="s"/>
      <x:c r="H16" s="164" t="s"/>
      <x:c r="I16" s="164" t="s"/>
      <x:c r="J16" s="151" t="s"/>
      <x:c r="K16" s="151" t="s"/>
      <x:c r="L16" s="151" t="s"/>
      <x:c r="M16" s="164" t="s"/>
      <x:c r="N16" s="151">
        <x:f>I16+M16+J16</x:f>
      </x:c>
      <x:c r="O16" s="201">
        <x:f>IFERROR(IF(AND(ISNUMBER(SEARCH("IHF", L16)), ISNUMBER(SEARCH("ZIP", L16))), "", IF(ISNUMBER(SEARCH("IHF", L16)), IF(ISNUMBER(SEARCH("Owed ZIP", L16)), H16-I16, ""), H16-N16)),"")</x:f>
      </x:c>
      <x:c r="P16" s="153">
        <x:f>IF(ISNUMBER(SEARCH("SWAP",L16)),O16,"")</x:f>
      </x:c>
      <x:c r="Q16" s="163" t="s"/>
      <x:c r="R16" s="164" t="s"/>
      <x:c r="S16" s="151">
        <x:f>R16</x:f>
      </x:c>
      <x:c r="T16" s="151">
        <x:f>IF(ISNUMBER(SEARCH("IHF",L16)),(I16+M16+J16),"")</x:f>
      </x:c>
      <x:c r="U16" s="151">
        <x:f>IF(ISNUMBER(SEARCH("IHF",L16)),H16-I16-J16-M16,"")</x:f>
      </x:c>
      <x:c r="V16" s="144" t="s"/>
      <x:c r="W16" s="154" t="s"/>
      <x:c r="X16" s="154" t="s"/>
      <x:c r="Y16" s="154" t="s"/>
      <x:c r="Z16" s="156" t="s"/>
      <x:c r="AA16" s="156" t="s"/>
    </x:row>
    <x:row r="17" spans="1:371">
      <x:c r="A17" s="142" t="s"/>
      <x:c r="B17" s="156" t="s"/>
      <x:c r="C17" s="156" t="s"/>
      <x:c r="D17" s="145" cm="1">
        <x:f t="array" ref="D17:D17">IFERROR(INDEX(#REF!, MATCH(B17&amp;C17,#REF! &amp;#REF!, 0)), " ")</x:f>
      </x:c>
      <x:c r="E17" s="146" cm="1">
        <x:f t="array" ref="E17:E17">IFERROR(INDEX(#REF!, MATCH(B17&amp;C17,#REF! &amp;#REF!, 0)), "")</x:f>
      </x:c>
      <x:c r="F17" s="146" t="s"/>
      <x:c r="G17" s="203" t="s"/>
      <x:c r="H17" s="164" t="s"/>
      <x:c r="I17" s="164" t="s"/>
      <x:c r="J17" s="151" t="s"/>
      <x:c r="K17" s="151" t="s"/>
      <x:c r="L17" s="151" t="s"/>
      <x:c r="M17" s="164" t="s"/>
      <x:c r="N17" s="151">
        <x:f>I17+M17+J17</x:f>
      </x:c>
      <x:c r="O17" s="201">
        <x:f>IFERROR(IF(AND(ISNUMBER(SEARCH("IHF", L17)), ISNUMBER(SEARCH("ZIP", L17))), "", IF(ISNUMBER(SEARCH("IHF", L17)), IF(ISNUMBER(SEARCH("Owed ZIP", L17)), H17-I17, ""), H17-N17)),"")</x:f>
      </x:c>
      <x:c r="P17" s="153">
        <x:f>IF(ISNUMBER(SEARCH("SWAP",L17)),O17,"")</x:f>
      </x:c>
      <x:c r="Q17" s="163" t="s"/>
      <x:c r="R17" s="164" t="s"/>
      <x:c r="S17" s="151">
        <x:f>R17</x:f>
      </x:c>
      <x:c r="T17" s="151">
        <x:f>IF(ISNUMBER(SEARCH("IHF",L17)),(I17+M17+J17),"")</x:f>
      </x:c>
      <x:c r="U17" s="151">
        <x:f>IF(ISNUMBER(SEARCH("IHF",L17)),H17-I17-J17-M17,"")</x:f>
      </x:c>
      <x:c r="V17" s="144" t="s"/>
      <x:c r="W17" s="154" t="s"/>
      <x:c r="X17" s="154" t="s"/>
      <x:c r="Y17" s="154" t="s"/>
      <x:c r="Z17" s="156" t="s"/>
      <x:c r="AA17" s="156" t="s"/>
    </x:row>
    <x:row r="18" spans="1:371">
      <x:c r="A18" s="142" t="s"/>
      <x:c r="B18" s="156" t="s"/>
      <x:c r="C18" s="156" t="s"/>
      <x:c r="D18" s="145" cm="1">
        <x:f t="array" ref="D18:D18">IFERROR(INDEX(#REF!, MATCH(B18&amp;C18,#REF! &amp;#REF!, 0)), " ")</x:f>
      </x:c>
      <x:c r="E18" s="146" cm="1">
        <x:f t="array" ref="E18:E18">IFERROR(INDEX(#REF!, MATCH(B18&amp;C18,#REF! &amp;#REF!, 0)), "")</x:f>
      </x:c>
      <x:c r="F18" s="146" t="s"/>
      <x:c r="G18" s="203" t="s"/>
      <x:c r="H18" s="164" t="s"/>
      <x:c r="I18" s="164" t="s"/>
      <x:c r="J18" s="151" t="s"/>
      <x:c r="K18" s="151" t="s"/>
      <x:c r="L18" s="151" t="s"/>
      <x:c r="M18" s="164" t="s"/>
      <x:c r="N18" s="151">
        <x:f>I18+M18+J18</x:f>
      </x:c>
      <x:c r="O18" s="201">
        <x:f>IFERROR(IF(AND(ISNUMBER(SEARCH("IHF", L18)), ISNUMBER(SEARCH("ZIP", L18))), "", IF(ISNUMBER(SEARCH("IHF", L18)), IF(ISNUMBER(SEARCH("Owed ZIP", L18)), H18-I18, ""), H18-N18)),"")</x:f>
      </x:c>
      <x:c r="P18" s="153">
        <x:f>IF(ISNUMBER(SEARCH("SWAP",L18)),O18,"")</x:f>
      </x:c>
      <x:c r="Q18" s="163" t="s"/>
      <x:c r="R18" s="164" t="s"/>
      <x:c r="S18" s="151">
        <x:f>R18</x:f>
      </x:c>
      <x:c r="T18" s="151">
        <x:f>IF(ISNUMBER(SEARCH("IHF",L18)),(I18+M18+J18),"")</x:f>
      </x:c>
      <x:c r="U18" s="151">
        <x:f>IF(ISNUMBER(SEARCH("IHF",L18)),H18-I18-J18-M18,"")</x:f>
      </x:c>
      <x:c r="V18" s="144" t="s"/>
      <x:c r="W18" s="154" t="s"/>
      <x:c r="X18" s="154" t="s"/>
      <x:c r="Y18" s="154" t="s"/>
      <x:c r="Z18" s="156" t="s"/>
      <x:c r="AA18" s="156" t="s"/>
    </x:row>
    <x:row r="19" spans="1:371">
      <x:c r="A19" s="142" t="s"/>
      <x:c r="B19" s="156" t="s"/>
      <x:c r="C19" s="156" t="s"/>
      <x:c r="D19" s="145" cm="1">
        <x:f t="array" ref="D19:D19">IFERROR(INDEX(#REF!, MATCH(B19&amp;C19,#REF! &amp;#REF!, 0)), " ")</x:f>
      </x:c>
      <x:c r="E19" s="146" cm="1">
        <x:f t="array" ref="E19:E19">IFERROR(INDEX(#REF!, MATCH(B19&amp;C19,#REF! &amp;#REF!, 0)), "")</x:f>
      </x:c>
      <x:c r="F19" s="146" t="s"/>
      <x:c r="G19" s="203" t="s"/>
      <x:c r="H19" s="164" t="s"/>
      <x:c r="I19" s="164" t="s"/>
      <x:c r="J19" s="151" t="s"/>
      <x:c r="K19" s="151" t="s"/>
      <x:c r="L19" s="151" t="s"/>
      <x:c r="M19" s="164" t="s"/>
      <x:c r="N19" s="151">
        <x:f>I19+M19+J19</x:f>
      </x:c>
      <x:c r="O19" s="201">
        <x:f>IFERROR(IF(AND(ISNUMBER(SEARCH("IHF", L19)), ISNUMBER(SEARCH("ZIP", L19))), "", IF(ISNUMBER(SEARCH("IHF", L19)), IF(ISNUMBER(SEARCH("Owed ZIP", L19)), H19-I19, ""), H19-N19)),"")</x:f>
      </x:c>
      <x:c r="P19" s="153">
        <x:f>IF(ISNUMBER(SEARCH("SWAP",L19)),O19,"")</x:f>
      </x:c>
      <x:c r="Q19" s="163" t="s"/>
      <x:c r="R19" s="164" t="s"/>
      <x:c r="S19" s="151">
        <x:f>R19</x:f>
      </x:c>
      <x:c r="T19" s="151">
        <x:f>IF(ISNUMBER(SEARCH("IHF",L19)),(I19+M19+J19),"")</x:f>
      </x:c>
      <x:c r="U19" s="151">
        <x:f>IF(ISNUMBER(SEARCH("IHF",L19)),H19-I19-J19-M19,"")</x:f>
      </x:c>
      <x:c r="V19" s="144" t="s"/>
      <x:c r="W19" s="154" t="s"/>
      <x:c r="X19" s="154" t="s"/>
      <x:c r="Y19" s="154" t="s"/>
      <x:c r="Z19" s="156" t="s"/>
      <x:c r="AA19" s="156" t="s"/>
    </x:row>
    <x:row r="20" spans="1:371">
      <x:c r="A20" s="142" t="s"/>
      <x:c r="B20" s="156" t="s"/>
      <x:c r="C20" s="156" t="s"/>
      <x:c r="D20" s="145" cm="1">
        <x:f t="array" ref="D20:D20">IFERROR(INDEX(#REF!, MATCH(B20&amp;C20,#REF! &amp;#REF!, 0)), " ")</x:f>
      </x:c>
      <x:c r="E20" s="146" cm="1">
        <x:f t="array" ref="E20:E20">IFERROR(INDEX(#REF!, MATCH(B20&amp;C20,#REF! &amp;#REF!, 0)), "")</x:f>
      </x:c>
      <x:c r="F20" s="146" t="s"/>
      <x:c r="G20" s="203" t="s"/>
      <x:c r="H20" s="164" t="s"/>
      <x:c r="I20" s="164" t="s"/>
      <x:c r="J20" s="151" t="s"/>
      <x:c r="K20" s="151" t="s"/>
      <x:c r="L20" s="151" t="s"/>
      <x:c r="M20" s="164" t="s"/>
      <x:c r="N20" s="151">
        <x:f>I20+M20+J20</x:f>
      </x:c>
      <x:c r="O20" s="201">
        <x:f>IFERROR(IF(AND(ISNUMBER(SEARCH("IHF", L20)), ISNUMBER(SEARCH("ZIP", L20))), "", IF(ISNUMBER(SEARCH("IHF", L20)), IF(ISNUMBER(SEARCH("Owed ZIP", L20)), H20-I20, ""), H20-N20)),"")</x:f>
      </x:c>
      <x:c r="P20" s="153">
        <x:f>IF(ISNUMBER(SEARCH("SWAP",L20)),O20,"")</x:f>
      </x:c>
      <x:c r="Q20" s="163" t="s"/>
      <x:c r="R20" s="164" t="s"/>
      <x:c r="S20" s="151">
        <x:f>R20</x:f>
      </x:c>
      <x:c r="T20" s="151">
        <x:f>IF(ISNUMBER(SEARCH("IHF",L20)),(I20+M20+J20),"")</x:f>
      </x:c>
      <x:c r="U20" s="151">
        <x:f>IF(ISNUMBER(SEARCH("IHF",L20)),H20-I20-J20-M20,"")</x:f>
      </x:c>
      <x:c r="V20" s="144" t="s"/>
      <x:c r="W20" s="154" t="s"/>
      <x:c r="X20" s="154" t="s"/>
      <x:c r="Y20" s="154" t="s"/>
      <x:c r="Z20" s="156" t="s"/>
      <x:c r="AA20" s="156" t="s"/>
    </x:row>
    <x:row r="21" spans="1:371">
      <x:c r="A21" s="142" t="s"/>
      <x:c r="B21" s="156" t="s"/>
      <x:c r="C21" s="156" t="s"/>
      <x:c r="D21" s="145" cm="1">
        <x:f t="array" ref="D21:D21">IFERROR(INDEX(#REF!, MATCH(B21&amp;C21,#REF! &amp;#REF!, 0)), " ")</x:f>
      </x:c>
      <x:c r="E21" s="146" cm="1">
        <x:f t="array" ref="E21:E21">IFERROR(INDEX(#REF!, MATCH(B21&amp;C21,#REF! &amp;#REF!, 0)), "")</x:f>
      </x:c>
      <x:c r="F21" s="156" t="s"/>
      <x:c r="G21" s="203" t="s"/>
      <x:c r="H21" s="164" t="s"/>
      <x:c r="I21" s="164" t="s"/>
      <x:c r="J21" s="151" t="s"/>
      <x:c r="K21" s="151" t="s"/>
      <x:c r="L21" s="151" t="s"/>
      <x:c r="M21" s="164" t="s"/>
      <x:c r="N21" s="151">
        <x:f>I21+M21+J21</x:f>
      </x:c>
      <x:c r="O21" s="201">
        <x:f>IFERROR(IF(AND(ISNUMBER(SEARCH("IHF", L21)), ISNUMBER(SEARCH("ZIP", L21))), "", IF(ISNUMBER(SEARCH("IHF", L21)), IF(ISNUMBER(SEARCH("Owed ZIP", L21)), H21-I21, ""), H21-N21)),"")</x:f>
      </x:c>
      <x:c r="P21" s="153">
        <x:f>IF(ISNUMBER(SEARCH("SWAP",L21)),O21,"")</x:f>
      </x:c>
      <x:c r="Q21" s="163" t="s"/>
      <x:c r="R21" s="164" t="s"/>
      <x:c r="S21" s="151">
        <x:f>R21</x:f>
      </x:c>
      <x:c r="T21" s="151">
        <x:f>IF(ISNUMBER(SEARCH("IHF",L21)),(I21+M21+J21),"")</x:f>
      </x:c>
      <x:c r="U21" s="151">
        <x:f>IF(ISNUMBER(SEARCH("IHF",L21)),H21-I21-J21-M21,"")</x:f>
      </x:c>
      <x:c r="V21" s="144" t="s"/>
      <x:c r="W21" s="154" t="s"/>
      <x:c r="X21" s="154" t="s"/>
      <x:c r="Y21" s="154" t="s"/>
      <x:c r="Z21" s="156" t="s"/>
      <x:c r="AA21" s="156" t="s"/>
    </x:row>
    <x:row r="22" spans="1:371">
      <x:c r="A22" s="142" t="s"/>
      <x:c r="B22" s="156" t="s"/>
      <x:c r="C22" s="156" t="s"/>
      <x:c r="D22" s="145" cm="1">
        <x:f t="array" ref="D22:D22">IFERROR(INDEX(#REF!, MATCH(B22&amp;C22,#REF! &amp;#REF!, 0)), " ")</x:f>
      </x:c>
      <x:c r="E22" s="146" cm="1">
        <x:f t="array" ref="E22:E22">IFERROR(INDEX(#REF!, MATCH(B22&amp;C22,#REF! &amp;#REF!, 0)), "")</x:f>
      </x:c>
      <x:c r="F22" s="156" t="s"/>
      <x:c r="G22" s="203" t="s"/>
      <x:c r="H22" s="164" t="s"/>
      <x:c r="I22" s="164" t="s"/>
      <x:c r="J22" s="151" t="s"/>
      <x:c r="K22" s="151" t="s"/>
      <x:c r="L22" s="151" t="s"/>
      <x:c r="M22" s="164" t="s"/>
      <x:c r="N22" s="151">
        <x:f>I22+M22+J22</x:f>
      </x:c>
      <x:c r="O22" s="201">
        <x:f>IFERROR(IF(AND(ISNUMBER(SEARCH("IHF", L22)), ISNUMBER(SEARCH("ZIP", L22))), "", IF(ISNUMBER(SEARCH("IHF", L22)), IF(ISNUMBER(SEARCH("Owed ZIP", L22)), H22-I22, ""), H22-N22)),"")</x:f>
      </x:c>
      <x:c r="P22" s="153">
        <x:f>IF(ISNUMBER(SEARCH("SWAP",L22)),O22,"")</x:f>
      </x:c>
      <x:c r="Q22" s="163" t="s"/>
      <x:c r="R22" s="164" t="s"/>
      <x:c r="S22" s="151">
        <x:f>R22</x:f>
      </x:c>
      <x:c r="T22" s="151">
        <x:f>IF(ISNUMBER(SEARCH("IHF",L22)),(I22+M22+J22),"")</x:f>
      </x:c>
      <x:c r="U22" s="151">
        <x:f>IF(ISNUMBER(SEARCH("IHF",L22)),H22-I22-J22-M22,"")</x:f>
      </x:c>
      <x:c r="V22" s="144" t="s"/>
      <x:c r="W22" s="154" t="s"/>
      <x:c r="X22" s="154" t="s"/>
      <x:c r="Y22" s="154" t="s"/>
      <x:c r="Z22" s="156" t="s"/>
      <x:c r="AA22" s="156" t="s"/>
    </x:row>
    <x:row r="23" spans="1:371">
      <x:c r="A23" s="142" t="s"/>
      <x:c r="B23" s="156" t="s"/>
      <x:c r="C23" s="156" t="s"/>
      <x:c r="D23" s="145" cm="1">
        <x:f t="array" ref="D23:D23">IFERROR(INDEX(#REF!, MATCH(B23&amp;C23,#REF! &amp;#REF!, 0)), " ")</x:f>
      </x:c>
      <x:c r="E23" s="146" cm="1">
        <x:f t="array" ref="E23:E23">IFERROR(INDEX(#REF!, MATCH(B23&amp;C23,#REF! &amp;#REF!, 0)), "")</x:f>
      </x:c>
      <x:c r="F23" s="156" t="s"/>
      <x:c r="G23" s="203" t="s"/>
      <x:c r="H23" s="164" t="s"/>
      <x:c r="I23" s="164" t="s"/>
      <x:c r="J23" s="151" t="s"/>
      <x:c r="K23" s="151" t="s"/>
      <x:c r="L23" s="151" t="s"/>
      <x:c r="M23" s="164" t="s"/>
      <x:c r="N23" s="151">
        <x:f>I23+M23+J23</x:f>
      </x:c>
      <x:c r="O23" s="201">
        <x:f>IFERROR(IF(AND(ISNUMBER(SEARCH("IHF", L23)), ISNUMBER(SEARCH("ZIP", L23))), "", IF(ISNUMBER(SEARCH("IHF", L23)), IF(ISNUMBER(SEARCH("Owed ZIP", L23)), H23-I23, ""), H23-N23)),"")</x:f>
      </x:c>
      <x:c r="P23" s="153">
        <x:f>IF(ISNUMBER(SEARCH("SWAP",L23)),O23,"")</x:f>
      </x:c>
      <x:c r="Q23" s="163" t="s"/>
      <x:c r="R23" s="164" t="s"/>
      <x:c r="S23" s="151">
        <x:f>R23</x:f>
      </x:c>
      <x:c r="T23" s="151">
        <x:f>IF(ISNUMBER(SEARCH("IHF",L23)),(I23+M23+J23),"")</x:f>
      </x:c>
      <x:c r="U23" s="151">
        <x:f>IF(ISNUMBER(SEARCH("IHF",L23)),H23-I23-J23-M23,"")</x:f>
      </x:c>
      <x:c r="V23" s="144" t="s"/>
      <x:c r="W23" s="154" t="s"/>
      <x:c r="X23" s="154" t="s"/>
      <x:c r="Y23" s="154" t="s"/>
      <x:c r="Z23" s="156" t="s"/>
      <x:c r="AA23" s="156" t="s"/>
    </x:row>
    <x:row r="24" spans="1:371">
      <x:c r="A24" s="142" t="s"/>
      <x:c r="B24" s="156" t="s"/>
      <x:c r="C24" s="156" t="s"/>
      <x:c r="D24" s="145" cm="1">
        <x:f t="array" ref="D24:D24">IFERROR(INDEX(#REF!, MATCH(B24&amp;C24,#REF! &amp;#REF!, 0)), " ")</x:f>
      </x:c>
      <x:c r="E24" s="146" cm="1">
        <x:f t="array" ref="E24:E24">IFERROR(INDEX(#REF!, MATCH(B24&amp;C24,#REF! &amp;#REF!, 0)), "")</x:f>
      </x:c>
      <x:c r="F24" s="156" t="s"/>
      <x:c r="G24" s="203" t="s"/>
      <x:c r="H24" s="164" t="s"/>
      <x:c r="I24" s="164" t="s"/>
      <x:c r="J24" s="151" t="s"/>
      <x:c r="K24" s="151" t="s"/>
      <x:c r="L24" s="151" t="s"/>
      <x:c r="M24" s="164" t="s"/>
      <x:c r="N24" s="151">
        <x:f>I24+M24+J24</x:f>
      </x:c>
      <x:c r="O24" s="201">
        <x:f>IFERROR(IF(AND(ISNUMBER(SEARCH("IHF", L24)), ISNUMBER(SEARCH("ZIP", L24))), "", IF(ISNUMBER(SEARCH("IHF", L24)), IF(ISNUMBER(SEARCH("Owed ZIP", L24)), H24-I24, ""), H24-N24)),"")</x:f>
      </x:c>
      <x:c r="P24" s="153">
        <x:f>IF(ISNUMBER(SEARCH("SWAP",L24)),O24,"")</x:f>
      </x:c>
      <x:c r="Q24" s="163" t="s"/>
      <x:c r="R24" s="164" t="s"/>
      <x:c r="S24" s="151">
        <x:f>R24</x:f>
      </x:c>
      <x:c r="T24" s="151">
        <x:f>IF(ISNUMBER(SEARCH("IHF",L24)),(I24+M24+J24),"")</x:f>
      </x:c>
      <x:c r="U24" s="151">
        <x:f>IF(ISNUMBER(SEARCH("IHF",L24)),H24-I24-J24-M24,"")</x:f>
      </x:c>
      <x:c r="V24" s="144" t="s"/>
      <x:c r="W24" s="154" t="s"/>
      <x:c r="X24" s="154" t="s"/>
      <x:c r="Y24" s="154" t="s"/>
      <x:c r="Z24" s="156" t="s"/>
      <x:c r="AA24" s="156" t="s"/>
    </x:row>
    <x:row r="25" spans="1:371">
      <x:c r="A25" s="142" t="s"/>
      <x:c r="B25" s="156" t="s"/>
      <x:c r="C25" s="156" t="s"/>
      <x:c r="D25" s="145" cm="1">
        <x:f t="array" ref="D25:D25">IFERROR(INDEX(#REF!, MATCH(B25&amp;C25,#REF! &amp;#REF!, 0)), " ")</x:f>
      </x:c>
      <x:c r="E25" s="146" cm="1">
        <x:f t="array" ref="E25:E25">IFERROR(INDEX(#REF!, MATCH(B25&amp;C25,#REF! &amp;#REF!, 0)), "")</x:f>
      </x:c>
      <x:c r="F25" s="156" t="s"/>
      <x:c r="G25" s="203" t="s"/>
      <x:c r="H25" s="164" t="s"/>
      <x:c r="I25" s="164" t="s"/>
      <x:c r="J25" s="151" t="s"/>
      <x:c r="K25" s="151" t="s"/>
      <x:c r="L25" s="151" t="s"/>
      <x:c r="M25" s="164" t="s"/>
      <x:c r="N25" s="151">
        <x:f>I25+M25+J25</x:f>
      </x:c>
      <x:c r="O25" s="201">
        <x:f>IFERROR(IF(AND(ISNUMBER(SEARCH("IHF", L25)), ISNUMBER(SEARCH("ZIP", L25))), "", IF(ISNUMBER(SEARCH("IHF", L25)), IF(ISNUMBER(SEARCH("Owed ZIP", L25)), H25-I25, ""), H25-N25)),"")</x:f>
      </x:c>
      <x:c r="P25" s="153">
        <x:f>IF(ISNUMBER(SEARCH("SWAP",L25)),O25,"")</x:f>
      </x:c>
      <x:c r="Q25" s="163" t="s"/>
      <x:c r="R25" s="164" t="s"/>
      <x:c r="S25" s="151">
        <x:f>R25</x:f>
      </x:c>
      <x:c r="T25" s="151">
        <x:f>IF(ISNUMBER(SEARCH("IHF",L25)),(I25+M25+J25),"")</x:f>
      </x:c>
      <x:c r="U25" s="151">
        <x:f>IF(ISNUMBER(SEARCH("IHF",L25)),H25-I25-J25-M25,"")</x:f>
      </x:c>
      <x:c r="V25" s="144" t="s"/>
      <x:c r="W25" s="154" t="s"/>
      <x:c r="X25" s="154" t="s"/>
      <x:c r="Y25" s="154" t="s"/>
      <x:c r="Z25" s="156" t="s"/>
      <x:c r="AA25" s="156" t="s"/>
    </x:row>
    <x:row r="26" spans="1:371">
      <x:c r="A26" s="142" t="s"/>
      <x:c r="B26" s="156" t="s"/>
      <x:c r="C26" s="156" t="s"/>
      <x:c r="D26" s="145" cm="1">
        <x:f t="array" ref="D26:D26">IFERROR(INDEX(#REF!, MATCH(B26&amp;C26,#REF! &amp;#REF!, 0)), " ")</x:f>
      </x:c>
      <x:c r="E26" s="146" cm="1">
        <x:f t="array" ref="E26:E26">IFERROR(INDEX(#REF!, MATCH(B26&amp;C26,#REF! &amp;#REF!, 0)), "")</x:f>
      </x:c>
      <x:c r="F26" s="156" t="s"/>
      <x:c r="G26" s="203" t="s"/>
      <x:c r="H26" s="164" t="s"/>
      <x:c r="I26" s="164" t="s"/>
      <x:c r="J26" s="151" t="s"/>
      <x:c r="K26" s="151" t="s"/>
      <x:c r="L26" s="151" t="s"/>
      <x:c r="M26" s="164" t="s"/>
      <x:c r="N26" s="151">
        <x:f>I26+M26+J26</x:f>
      </x:c>
      <x:c r="O26" s="201">
        <x:f>IFERROR(IF(AND(ISNUMBER(SEARCH("IHF", L26)), ISNUMBER(SEARCH("ZIP", L26))), "", IF(ISNUMBER(SEARCH("IHF", L26)), IF(ISNUMBER(SEARCH("Owed ZIP", L26)), H26-I26, ""), H26-N26)),"")</x:f>
      </x:c>
      <x:c r="P26" s="153">
        <x:f>IF(ISNUMBER(SEARCH("SWAP",L26)),O26,"")</x:f>
      </x:c>
      <x:c r="Q26" s="163" t="s"/>
      <x:c r="R26" s="164" t="s"/>
      <x:c r="S26" s="151">
        <x:f>R26</x:f>
      </x:c>
      <x:c r="T26" s="151">
        <x:f>IF(ISNUMBER(SEARCH("IHF",L26)),(I26+M26+J26),"")</x:f>
      </x:c>
      <x:c r="U26" s="151">
        <x:f>IF(ISNUMBER(SEARCH("IHF",L26)),H26-I26-J26-M26,"")</x:f>
      </x:c>
      <x:c r="V26" s="144" t="s"/>
      <x:c r="W26" s="154" t="s"/>
      <x:c r="X26" s="154" t="s"/>
      <x:c r="Y26" s="154" t="s"/>
      <x:c r="Z26" s="156" t="s"/>
      <x:c r="AA26" s="156" t="s"/>
    </x:row>
    <x:row r="27" spans="1:371">
      <x:c r="A27" s="142" t="s"/>
      <x:c r="B27" s="156" t="s"/>
      <x:c r="C27" s="156" t="s"/>
      <x:c r="D27" s="145" cm="1">
        <x:f t="array" ref="D27:D27">IFERROR(INDEX(#REF!, MATCH(B27&amp;C27,#REF! &amp;#REF!, 0)), " ")</x:f>
      </x:c>
      <x:c r="E27" s="146" cm="1">
        <x:f t="array" ref="E27:E27">IFERROR(INDEX(#REF!, MATCH(B27&amp;C27,#REF! &amp;#REF!, 0)), "")</x:f>
      </x:c>
      <x:c r="F27" s="156" t="s"/>
      <x:c r="G27" s="203" t="s"/>
      <x:c r="H27" s="164" t="s"/>
      <x:c r="I27" s="164" t="s"/>
      <x:c r="J27" s="151" t="s"/>
      <x:c r="K27" s="151" t="s"/>
      <x:c r="L27" s="151" t="s"/>
      <x:c r="M27" s="164" t="s"/>
      <x:c r="N27" s="151">
        <x:f>I27+M27+J27</x:f>
      </x:c>
      <x:c r="O27" s="201">
        <x:f>IFERROR(IF(AND(ISNUMBER(SEARCH("IHF", L27)), ISNUMBER(SEARCH("ZIP", L27))), "", IF(ISNUMBER(SEARCH("IHF", L27)), IF(ISNUMBER(SEARCH("Owed ZIP", L27)), H27-I27, ""), H27-N27)),"")</x:f>
      </x:c>
      <x:c r="P27" s="153">
        <x:f>IF(ISNUMBER(SEARCH("SWAP",L27)),O27,"")</x:f>
      </x:c>
      <x:c r="Q27" s="163" t="s"/>
      <x:c r="R27" s="164" t="s"/>
      <x:c r="S27" s="151">
        <x:f>R27</x:f>
      </x:c>
      <x:c r="T27" s="151">
        <x:f>IF(ISNUMBER(SEARCH("IHF",L27)),(I27+M27+J27),"")</x:f>
      </x:c>
      <x:c r="U27" s="151">
        <x:f>IF(ISNUMBER(SEARCH("IHF",L27)),H27-I27-J27-M27,"")</x:f>
      </x:c>
      <x:c r="V27" s="144" t="s"/>
      <x:c r="W27" s="154" t="s"/>
      <x:c r="X27" s="154" t="s"/>
      <x:c r="Y27" s="154" t="s"/>
      <x:c r="Z27" s="156" t="s"/>
      <x:c r="AA27" s="156" t="s"/>
    </x:row>
    <x:row r="28" spans="1:371">
      <x:c r="A28" s="142" t="s"/>
      <x:c r="B28" s="156" t="s"/>
      <x:c r="C28" s="156" t="s"/>
      <x:c r="D28" s="145" cm="1">
        <x:f t="array" ref="D28:D28">IFERROR(INDEX(#REF!, MATCH(B28&amp;C28,#REF! &amp;#REF!, 0)), " ")</x:f>
      </x:c>
      <x:c r="E28" s="146" cm="1">
        <x:f t="array" ref="E28:E28">IFERROR(INDEX(#REF!, MATCH(B28&amp;C28,#REF! &amp;#REF!, 0)), "")</x:f>
      </x:c>
      <x:c r="F28" s="156" t="s"/>
      <x:c r="G28" s="203" t="s"/>
      <x:c r="H28" s="164" t="s"/>
      <x:c r="I28" s="164" t="s"/>
      <x:c r="J28" s="151" t="s"/>
      <x:c r="K28" s="151" t="s"/>
      <x:c r="L28" s="151" t="s"/>
      <x:c r="M28" s="164" t="s"/>
      <x:c r="N28" s="151">
        <x:f>I28+M28+J28</x:f>
      </x:c>
      <x:c r="O28" s="201">
        <x:f>IFERROR(IF(AND(ISNUMBER(SEARCH("IHF", L28)), ISNUMBER(SEARCH("ZIP", L28))), "", IF(ISNUMBER(SEARCH("IHF", L28)), IF(ISNUMBER(SEARCH("Owed ZIP", L28)), H28-I28, ""), H28-N28)),"")</x:f>
      </x:c>
      <x:c r="P28" s="153">
        <x:f>IF(ISNUMBER(SEARCH("SWAP",L28)),O28,"")</x:f>
      </x:c>
      <x:c r="Q28" s="163" t="s"/>
      <x:c r="R28" s="164" t="s"/>
      <x:c r="S28" s="151">
        <x:f>R28</x:f>
      </x:c>
      <x:c r="T28" s="151">
        <x:f>IF(ISNUMBER(SEARCH("IHF",L28)),(I28+M28+J28),"")</x:f>
      </x:c>
      <x:c r="U28" s="151">
        <x:f>IF(ISNUMBER(SEARCH("IHF",L28)),H28-I28-J28-M28,"")</x:f>
      </x:c>
      <x:c r="V28" s="144" t="s"/>
      <x:c r="W28" s="154" t="s"/>
      <x:c r="X28" s="154" t="s"/>
      <x:c r="Y28" s="154" t="s"/>
      <x:c r="Z28" s="156" t="s"/>
      <x:c r="AA28" s="156" t="s"/>
    </x:row>
    <x:row r="29" spans="1:371">
      <x:c r="A29" s="142" t="s"/>
      <x:c r="B29" s="156" t="s"/>
      <x:c r="C29" s="156" t="s"/>
      <x:c r="D29" s="145" cm="1">
        <x:f t="array" ref="D29:D29">IFERROR(INDEX(#REF!, MATCH(B29&amp;C29,#REF! &amp;#REF!, 0)), " ")</x:f>
      </x:c>
      <x:c r="E29" s="146" cm="1">
        <x:f t="array" ref="E29:E29">IFERROR(INDEX(#REF!, MATCH(B29&amp;C29,#REF! &amp;#REF!, 0)), "")</x:f>
      </x:c>
      <x:c r="F29" s="156" t="s"/>
      <x:c r="G29" s="203" t="s"/>
      <x:c r="H29" s="164" t="s"/>
      <x:c r="I29" s="164" t="s"/>
      <x:c r="J29" s="151" t="s"/>
      <x:c r="K29" s="151" t="s"/>
      <x:c r="L29" s="151" t="s"/>
      <x:c r="M29" s="164" t="s"/>
      <x:c r="N29" s="151">
        <x:f>I29+M29+J29</x:f>
      </x:c>
      <x:c r="O29" s="201">
        <x:f>IFERROR(IF(AND(ISNUMBER(SEARCH("IHF", L29)), ISNUMBER(SEARCH("ZIP", L29))), "", IF(ISNUMBER(SEARCH("IHF", L29)), IF(ISNUMBER(SEARCH("Owed ZIP", L29)), H29-I29, ""), H29-N29)),"")</x:f>
      </x:c>
      <x:c r="P29" s="153">
        <x:f>IF(ISNUMBER(SEARCH("SWAP",L29)),O29,"")</x:f>
      </x:c>
      <x:c r="Q29" s="163" t="s"/>
      <x:c r="R29" s="164" t="s"/>
      <x:c r="S29" s="151">
        <x:f>R29</x:f>
      </x:c>
      <x:c r="T29" s="151">
        <x:f>IF(ISNUMBER(SEARCH("IHF",L29)),(I29+M29+J29),"")</x:f>
      </x:c>
      <x:c r="U29" s="151">
        <x:f>IF(ISNUMBER(SEARCH("IHF",L29)),H29-I29-J29-M29,"")</x:f>
      </x:c>
      <x:c r="V29" s="144" t="s"/>
      <x:c r="W29" s="154" t="s"/>
      <x:c r="X29" s="154" t="s"/>
      <x:c r="Y29" s="154" t="s"/>
      <x:c r="Z29" s="156" t="s"/>
      <x:c r="AA29" s="156" t="s"/>
    </x:row>
    <x:row r="30" spans="1:371">
      <x:c r="A30" s="142" t="s"/>
      <x:c r="B30" s="156" t="s"/>
      <x:c r="C30" s="156" t="s"/>
      <x:c r="D30" s="145" cm="1">
        <x:f t="array" ref="D30:D30">IFERROR(INDEX(#REF!, MATCH(B30&amp;C30,#REF! &amp;#REF!, 0)), " ")</x:f>
      </x:c>
      <x:c r="E30" s="146" cm="1">
        <x:f t="array" ref="E30:E30">IFERROR(INDEX(#REF!, MATCH(B30&amp;C30,#REF! &amp;#REF!, 0)), "")</x:f>
      </x:c>
      <x:c r="F30" s="156" t="s"/>
      <x:c r="G30" s="203" t="s"/>
      <x:c r="H30" s="164" t="s"/>
      <x:c r="I30" s="164" t="s"/>
      <x:c r="J30" s="151" t="s"/>
      <x:c r="K30" s="151" t="s"/>
      <x:c r="L30" s="151" t="s"/>
      <x:c r="M30" s="164" t="s"/>
      <x:c r="N30" s="151">
        <x:f>I30+M30+J30</x:f>
      </x:c>
      <x:c r="O30" s="201">
        <x:f>IFERROR(IF(AND(ISNUMBER(SEARCH("IHF", L30)), ISNUMBER(SEARCH("ZIP", L30))), "", IF(ISNUMBER(SEARCH("IHF", L30)), IF(ISNUMBER(SEARCH("Owed ZIP", L30)), H30-I30, ""), H30-N30)),"")</x:f>
      </x:c>
      <x:c r="P30" s="153">
        <x:f>IF(ISNUMBER(SEARCH("SWAP",L30)),O30,"")</x:f>
      </x:c>
      <x:c r="Q30" s="163" t="s"/>
      <x:c r="R30" s="164" t="s"/>
      <x:c r="S30" s="151">
        <x:f>R30</x:f>
      </x:c>
      <x:c r="T30" s="151">
        <x:f>IF(ISNUMBER(SEARCH("IHF",L30)),(I30+M30+J30),"")</x:f>
      </x:c>
      <x:c r="U30" s="151">
        <x:f>IF(ISNUMBER(SEARCH("IHF",L30)),H30-I30-J30-M30,"")</x:f>
      </x:c>
      <x:c r="V30" s="144" t="s"/>
      <x:c r="W30" s="154" t="s"/>
      <x:c r="X30" s="154" t="s"/>
      <x:c r="Y30" s="154" t="s"/>
      <x:c r="Z30" s="156" t="s"/>
      <x:c r="AA30" s="156" t="s"/>
    </x:row>
    <x:row r="31" spans="1:371">
      <x:c r="A31" s="142" t="s"/>
      <x:c r="B31" s="156" t="s"/>
      <x:c r="C31" s="156" t="s"/>
      <x:c r="D31" s="145" cm="1">
        <x:f t="array" ref="D31:D31">IFERROR(INDEX(#REF!, MATCH(B31&amp;C31,#REF! &amp;#REF!, 0)), " ")</x:f>
      </x:c>
      <x:c r="E31" s="146" cm="1">
        <x:f t="array" ref="E31:E31">IFERROR(INDEX(#REF!, MATCH(B31&amp;C31,#REF! &amp;#REF!, 0)), "")</x:f>
      </x:c>
      <x:c r="F31" s="156" t="s"/>
      <x:c r="G31" s="203" t="s"/>
      <x:c r="H31" s="164" t="s"/>
      <x:c r="I31" s="164" t="s"/>
      <x:c r="J31" s="151" t="s"/>
      <x:c r="K31" s="151" t="s"/>
      <x:c r="L31" s="151" t="s"/>
      <x:c r="M31" s="164" t="s"/>
      <x:c r="N31" s="151">
        <x:f>I31+M31+J31</x:f>
      </x:c>
      <x:c r="O31" s="201">
        <x:f>IFERROR(IF(AND(ISNUMBER(SEARCH("IHF", L31)), ISNUMBER(SEARCH("ZIP", L31))), "", IF(ISNUMBER(SEARCH("IHF", L31)), IF(ISNUMBER(SEARCH("Owed ZIP", L31)), H31-I31, ""), H31-N31)),"")</x:f>
      </x:c>
      <x:c r="P31" s="153">
        <x:f>IF(ISNUMBER(SEARCH("SWAP",L31)),O31,"")</x:f>
      </x:c>
      <x:c r="Q31" s="163" t="s"/>
      <x:c r="R31" s="164" t="s"/>
      <x:c r="S31" s="151">
        <x:f>R31</x:f>
      </x:c>
      <x:c r="T31" s="151">
        <x:f>IF(ISNUMBER(SEARCH("IHF",L31)),(I31+M31+J31),"")</x:f>
      </x:c>
      <x:c r="U31" s="151">
        <x:f>IF(ISNUMBER(SEARCH("IHF",L31)),H31-I31-J31-M31,"")</x:f>
      </x:c>
      <x:c r="V31" s="144" t="s"/>
      <x:c r="W31" s="154" t="s"/>
      <x:c r="X31" s="154" t="s"/>
      <x:c r="Y31" s="154" t="s"/>
      <x:c r="Z31" s="156" t="s"/>
      <x:c r="AA31" s="156" t="s"/>
    </x:row>
    <x:row r="32" spans="1:371">
      <x:c r="A32" s="142" t="s"/>
      <x:c r="B32" s="156" t="s"/>
      <x:c r="C32" s="156" t="s"/>
      <x:c r="D32" s="145" cm="1">
        <x:f t="array" ref="D32:D32">IFERROR(INDEX(#REF!, MATCH(B32&amp;C32,#REF! &amp;#REF!, 0)), " ")</x:f>
      </x:c>
      <x:c r="E32" s="146" cm="1">
        <x:f t="array" ref="E32:E32">IFERROR(INDEX(#REF!, MATCH(B32&amp;C32,#REF! &amp;#REF!, 0)), "")</x:f>
      </x:c>
      <x:c r="F32" s="156" t="s"/>
      <x:c r="G32" s="203" t="s"/>
      <x:c r="H32" s="164" t="s"/>
      <x:c r="I32" s="164" t="s"/>
      <x:c r="J32" s="151" t="s"/>
      <x:c r="K32" s="151" t="s"/>
      <x:c r="L32" s="151" t="s"/>
      <x:c r="M32" s="164" t="s"/>
      <x:c r="N32" s="151">
        <x:f>I32+M32+J32</x:f>
      </x:c>
      <x:c r="O32" s="201">
        <x:f>IFERROR(IF(AND(ISNUMBER(SEARCH("IHF", L32)), ISNUMBER(SEARCH("ZIP", L32))), "", IF(ISNUMBER(SEARCH("IHF", L32)), IF(ISNUMBER(SEARCH("Owed ZIP", L32)), H32-I32, ""), H32-N32)),"")</x:f>
      </x:c>
      <x:c r="P32" s="153">
        <x:f>IF(ISNUMBER(SEARCH("SWAP",L32)),O32,"")</x:f>
      </x:c>
      <x:c r="Q32" s="163" t="s"/>
      <x:c r="R32" s="164" t="s"/>
      <x:c r="S32" s="151">
        <x:f>R32</x:f>
      </x:c>
      <x:c r="T32" s="151">
        <x:f>IF(ISNUMBER(SEARCH("IHF",L32)),(I32+M32+J32),"")</x:f>
      </x:c>
      <x:c r="U32" s="151">
        <x:f>IF(ISNUMBER(SEARCH("IHF",L32)),H32-I32-J32-M32,"")</x:f>
      </x:c>
      <x:c r="V32" s="144" t="s"/>
      <x:c r="W32" s="154" t="s"/>
      <x:c r="X32" s="154" t="s"/>
      <x:c r="Y32" s="154" t="s"/>
      <x:c r="Z32" s="156" t="s"/>
      <x:c r="AA32" s="156" t="s"/>
    </x:row>
    <x:row r="33" spans="1:371">
      <x:c r="A33" s="142" t="s"/>
      <x:c r="B33" s="156" t="s"/>
      <x:c r="C33" s="156" t="s"/>
      <x:c r="D33" s="145" cm="1">
        <x:f t="array" ref="D33:D33">IFERROR(INDEX(#REF!, MATCH(B33&amp;C33,#REF! &amp;#REF!, 0)), " ")</x:f>
      </x:c>
      <x:c r="E33" s="146" cm="1">
        <x:f t="array" ref="E33:E33">IFERROR(INDEX(#REF!, MATCH(B33&amp;C33,#REF! &amp;#REF!, 0)), "")</x:f>
      </x:c>
      <x:c r="F33" s="156" t="s"/>
      <x:c r="G33" s="203" t="s"/>
      <x:c r="H33" s="164" t="s"/>
      <x:c r="I33" s="164" t="s"/>
      <x:c r="J33" s="151" t="s"/>
      <x:c r="K33" s="151" t="s"/>
      <x:c r="L33" s="151" t="s"/>
      <x:c r="M33" s="164" t="s"/>
      <x:c r="N33" s="151">
        <x:f>I33+M33+J33</x:f>
      </x:c>
      <x:c r="O33" s="201">
        <x:f>IFERROR(IF(AND(ISNUMBER(SEARCH("IHF", L33)), ISNUMBER(SEARCH("ZIP", L33))), "", IF(ISNUMBER(SEARCH("IHF", L33)), IF(ISNUMBER(SEARCH("Owed ZIP", L33)), H33-I33, ""), H33-N33)),"")</x:f>
      </x:c>
      <x:c r="P33" s="153">
        <x:f>IF(ISNUMBER(SEARCH("SWAP",L33)),O33,"")</x:f>
      </x:c>
      <x:c r="Q33" s="163" t="s"/>
      <x:c r="R33" s="164" t="s"/>
      <x:c r="S33" s="151">
        <x:f>R33</x:f>
      </x:c>
      <x:c r="T33" s="151">
        <x:f>IF(ISNUMBER(SEARCH("IHF",L33)),(I33+M33+J33),"")</x:f>
      </x:c>
      <x:c r="U33" s="151">
        <x:f>IF(ISNUMBER(SEARCH("IHF",L33)),H33-I33-J33-M33,"")</x:f>
      </x:c>
      <x:c r="V33" s="144" t="s"/>
      <x:c r="W33" s="154" t="s"/>
      <x:c r="X33" s="154" t="s"/>
      <x:c r="Y33" s="154" t="s"/>
      <x:c r="Z33" s="156" t="s"/>
      <x:c r="AA33" s="156" t="s"/>
    </x:row>
    <x:row r="34" spans="1:371">
      <x:c r="A34" s="142" t="s"/>
      <x:c r="B34" s="156" t="s"/>
      <x:c r="C34" s="156" t="s"/>
      <x:c r="D34" s="145" cm="1">
        <x:f t="array" ref="D34:D34">IFERROR(INDEX(#REF!, MATCH(B34&amp;C34,#REF! &amp;#REF!, 0)), " ")</x:f>
      </x:c>
      <x:c r="E34" s="146" cm="1">
        <x:f t="array" ref="E34:E34">IFERROR(INDEX(#REF!, MATCH(B34&amp;C34,#REF! &amp;#REF!, 0)), "")</x:f>
      </x:c>
      <x:c r="F34" s="156" t="s"/>
      <x:c r="G34" s="203" t="s"/>
      <x:c r="H34" s="164" t="s"/>
      <x:c r="I34" s="164" t="s"/>
      <x:c r="J34" s="151" t="s"/>
      <x:c r="K34" s="151" t="s"/>
      <x:c r="L34" s="151" t="s"/>
      <x:c r="M34" s="164" t="s"/>
      <x:c r="N34" s="151">
        <x:f>I34+M34+J34</x:f>
      </x:c>
      <x:c r="O34" s="201">
        <x:f>IFERROR(IF(AND(ISNUMBER(SEARCH("IHF", L34)), ISNUMBER(SEARCH("ZIP", L34))), "", IF(ISNUMBER(SEARCH("IHF", L34)), IF(ISNUMBER(SEARCH("Owed ZIP", L34)), H34-I34, ""), H34-N34)),"")</x:f>
      </x:c>
      <x:c r="P34" s="153">
        <x:f>IF(ISNUMBER(SEARCH("SWAP",L34)),O34,"")</x:f>
      </x:c>
      <x:c r="Q34" s="163" t="s"/>
      <x:c r="R34" s="164" t="s"/>
      <x:c r="S34" s="151">
        <x:f>R34</x:f>
      </x:c>
      <x:c r="T34" s="151">
        <x:f>IF(ISNUMBER(SEARCH("IHF",L34)),(I34+M34+J34),"")</x:f>
      </x:c>
      <x:c r="U34" s="151">
        <x:f>IF(ISNUMBER(SEARCH("IHF",L34)),H34-I34-J34-M34,"")</x:f>
      </x:c>
      <x:c r="V34" s="144" t="s"/>
      <x:c r="W34" s="154" t="s"/>
      <x:c r="X34" s="154" t="s"/>
      <x:c r="Y34" s="154" t="s"/>
      <x:c r="Z34" s="156" t="s"/>
      <x:c r="AA34" s="156" t="s"/>
    </x:row>
    <x:row r="35" spans="1:371">
      <x:c r="A35" s="142" t="s"/>
      <x:c r="B35" s="156" t="s"/>
      <x:c r="C35" s="156" t="s"/>
      <x:c r="D35" s="145" cm="1">
        <x:f t="array" ref="D35:D35">IFERROR(INDEX(#REF!, MATCH(B35&amp;C35,#REF! &amp;#REF!, 0)), " ")</x:f>
      </x:c>
      <x:c r="E35" s="146" cm="1">
        <x:f t="array" ref="E35:E35">IFERROR(INDEX(#REF!, MATCH(B35&amp;C35,#REF! &amp;#REF!, 0)), "")</x:f>
      </x:c>
      <x:c r="F35" s="156" t="s"/>
      <x:c r="G35" s="203" t="s"/>
      <x:c r="H35" s="164" t="s"/>
      <x:c r="I35" s="164" t="s"/>
      <x:c r="J35" s="151" t="s"/>
      <x:c r="K35" s="151" t="s"/>
      <x:c r="L35" s="151" t="s"/>
      <x:c r="M35" s="164" t="s"/>
      <x:c r="N35" s="151">
        <x:f>I35+M35+J35</x:f>
      </x:c>
      <x:c r="O35" s="201">
        <x:f>IFERROR(IF(AND(ISNUMBER(SEARCH("IHF", L35)), ISNUMBER(SEARCH("ZIP", L35))), "", IF(ISNUMBER(SEARCH("IHF", L35)), IF(ISNUMBER(SEARCH("Owed ZIP", L35)), H35-I35, ""), H35-N35)),"")</x:f>
      </x:c>
      <x:c r="P35" s="153">
        <x:f>IF(ISNUMBER(SEARCH("SWAP",L35)),O35,"")</x:f>
      </x:c>
      <x:c r="Q35" s="163" t="s"/>
      <x:c r="R35" s="164" t="s"/>
      <x:c r="S35" s="151">
        <x:f>R35</x:f>
      </x:c>
      <x:c r="T35" s="151">
        <x:f>IF(ISNUMBER(SEARCH("IHF",L35)),(I35+M35+J35),"")</x:f>
      </x:c>
      <x:c r="U35" s="151">
        <x:f>IF(ISNUMBER(SEARCH("IHF",L35)),H35-I35-J35-M35,"")</x:f>
      </x:c>
      <x:c r="V35" s="144" t="s"/>
      <x:c r="W35" s="154" t="s"/>
      <x:c r="X35" s="154" t="s"/>
      <x:c r="Y35" s="154" t="s"/>
      <x:c r="Z35" s="156" t="s"/>
      <x:c r="AA35" s="156" t="s"/>
    </x:row>
    <x:row r="36" spans="1:371">
      <x:c r="A36" s="142" t="s"/>
      <x:c r="B36" s="156" t="s"/>
      <x:c r="C36" s="156" t="s"/>
      <x:c r="D36" s="145" cm="1">
        <x:f t="array" ref="D36:D36">IFERROR(INDEX(#REF!, MATCH(B36&amp;C36,#REF! &amp;#REF!, 0)), " ")</x:f>
      </x:c>
      <x:c r="E36" s="146" cm="1">
        <x:f t="array" ref="E36:E36">IFERROR(INDEX(#REF!, MATCH(B36&amp;C36,#REF! &amp;#REF!, 0)), "")</x:f>
      </x:c>
      <x:c r="F36" s="156" t="s"/>
      <x:c r="G36" s="203" t="s"/>
      <x:c r="H36" s="164" t="s"/>
      <x:c r="I36" s="164" t="s"/>
      <x:c r="J36" s="151" t="s"/>
      <x:c r="K36" s="151" t="s"/>
      <x:c r="L36" s="151" t="s"/>
      <x:c r="M36" s="164" t="s"/>
      <x:c r="N36" s="151">
        <x:f>I36+M36+J36</x:f>
      </x:c>
      <x:c r="O36" s="201">
        <x:f>IFERROR(IF(AND(ISNUMBER(SEARCH("IHF", L36)), ISNUMBER(SEARCH("ZIP", L36))), "", IF(ISNUMBER(SEARCH("IHF", L36)), IF(ISNUMBER(SEARCH("Owed ZIP", L36)), H36-I36, ""), H36-N36)),"")</x:f>
      </x:c>
      <x:c r="P36" s="153">
        <x:f>IF(ISNUMBER(SEARCH("SWAP",L36)),O36,"")</x:f>
      </x:c>
      <x:c r="Q36" s="163" t="s"/>
      <x:c r="R36" s="164" t="s"/>
      <x:c r="S36" s="151">
        <x:f>R36</x:f>
      </x:c>
      <x:c r="T36" s="151">
        <x:f>IF(ISNUMBER(SEARCH("IHF",L36)),(I36+M36+J36),"")</x:f>
      </x:c>
      <x:c r="U36" s="151">
        <x:f>IF(ISNUMBER(SEARCH("IHF",L36)),H36-I36-J36-M36,"")</x:f>
      </x:c>
      <x:c r="V36" s="144" t="s"/>
      <x:c r="W36" s="154" t="s"/>
      <x:c r="X36" s="154" t="s"/>
      <x:c r="Y36" s="154" t="s"/>
      <x:c r="Z36" s="156" t="s"/>
      <x:c r="AA36" s="156" t="s"/>
    </x:row>
    <x:row r="37" spans="1:371">
      <x:c r="A37" s="142" t="s"/>
      <x:c r="B37" s="156" t="s"/>
      <x:c r="C37" s="156" t="s"/>
      <x:c r="D37" s="145" cm="1">
        <x:f t="array" ref="D37:D37">IFERROR(INDEX(#REF!, MATCH(B37&amp;C37,#REF! &amp;#REF!, 0)), " ")</x:f>
      </x:c>
      <x:c r="E37" s="146" cm="1">
        <x:f t="array" ref="E37:E37">IFERROR(INDEX(#REF!, MATCH(B37&amp;C37,#REF! &amp;#REF!, 0)), "")</x:f>
      </x:c>
      <x:c r="F37" s="156" t="s"/>
      <x:c r="G37" s="203" t="s"/>
      <x:c r="H37" s="164" t="s"/>
      <x:c r="I37" s="164" t="s"/>
      <x:c r="J37" s="151" t="s"/>
      <x:c r="K37" s="151" t="s"/>
      <x:c r="L37" s="151" t="s"/>
      <x:c r="M37" s="164" t="s"/>
      <x:c r="N37" s="151">
        <x:f>I37+M37+J37</x:f>
      </x:c>
      <x:c r="O37" s="201">
        <x:f>IFERROR(IF(AND(ISNUMBER(SEARCH("IHF", L37)), ISNUMBER(SEARCH("ZIP", L37))), "", IF(ISNUMBER(SEARCH("IHF", L37)), IF(ISNUMBER(SEARCH("Owed ZIP", L37)), H37-I37, ""), H37-N37)),"")</x:f>
      </x:c>
      <x:c r="P37" s="153">
        <x:f>IF(ISNUMBER(SEARCH("SWAP",L37)),O37,"")</x:f>
      </x:c>
      <x:c r="Q37" s="163" t="s"/>
      <x:c r="R37" s="164" t="s"/>
      <x:c r="S37" s="151">
        <x:f>R37</x:f>
      </x:c>
      <x:c r="T37" s="151">
        <x:f>IF(ISNUMBER(SEARCH("IHF",L37)),(I37+M37+J37),"")</x:f>
      </x:c>
      <x:c r="U37" s="151">
        <x:f>IF(ISNUMBER(SEARCH("IHF",L37)),H37-I37-J37-M37,"")</x:f>
      </x:c>
      <x:c r="V37" s="144" t="s"/>
      <x:c r="W37" s="154" t="s"/>
      <x:c r="X37" s="154" t="s"/>
      <x:c r="Y37" s="154" t="s"/>
      <x:c r="Z37" s="156" t="s"/>
      <x:c r="AA37" s="156" t="s"/>
    </x:row>
    <x:row r="38" spans="1:371">
      <x:c r="A38" s="142" t="s"/>
      <x:c r="B38" s="156" t="s"/>
      <x:c r="C38" s="156" t="s"/>
      <x:c r="D38" s="145" cm="1">
        <x:f t="array" ref="D38:D38">IFERROR(INDEX(#REF!, MATCH(B38&amp;C38,#REF! &amp;#REF!, 0)), " ")</x:f>
      </x:c>
      <x:c r="E38" s="146" cm="1">
        <x:f t="array" ref="E38:E38">IFERROR(INDEX(#REF!, MATCH(B38&amp;C38,#REF! &amp;#REF!, 0)), "")</x:f>
      </x:c>
      <x:c r="F38" s="156" t="s"/>
      <x:c r="G38" s="203" t="s"/>
      <x:c r="H38" s="164" t="s"/>
      <x:c r="I38" s="164" t="s"/>
      <x:c r="J38" s="151" t="s"/>
      <x:c r="K38" s="151" t="s"/>
      <x:c r="L38" s="151" t="s"/>
      <x:c r="M38" s="164" t="s"/>
      <x:c r="N38" s="151">
        <x:f>I38+M38+J38</x:f>
      </x:c>
      <x:c r="O38" s="201">
        <x:f>IFERROR(IF(AND(ISNUMBER(SEARCH("IHF", L38)), ISNUMBER(SEARCH("ZIP", L38))), "", IF(ISNUMBER(SEARCH("IHF", L38)), IF(ISNUMBER(SEARCH("Owed ZIP", L38)), H38-I38, ""), H38-N38)),"")</x:f>
      </x:c>
      <x:c r="P38" s="153">
        <x:f>IF(ISNUMBER(SEARCH("SWAP",L38)),O38,"")</x:f>
      </x:c>
      <x:c r="Q38" s="163" t="s"/>
      <x:c r="R38" s="164" t="s"/>
      <x:c r="S38" s="151">
        <x:f>R38</x:f>
      </x:c>
      <x:c r="T38" s="151">
        <x:f>IF(ISNUMBER(SEARCH("IHF",L38)),(I38+M38+J38),"")</x:f>
      </x:c>
      <x:c r="U38" s="151">
        <x:f>IF(ISNUMBER(SEARCH("IHF",L38)),H38-I38-J38-M38,"")</x:f>
      </x:c>
      <x:c r="V38" s="144" t="s"/>
      <x:c r="W38" s="154" t="s"/>
      <x:c r="X38" s="154" t="s"/>
      <x:c r="Y38" s="154" t="s"/>
      <x:c r="Z38" s="156" t="s"/>
      <x:c r="AA38" s="156" t="s"/>
    </x:row>
    <x:row r="39" spans="1:371">
      <x:c r="A39" s="142" t="s"/>
      <x:c r="B39" s="156" t="s"/>
      <x:c r="C39" s="156" t="s"/>
      <x:c r="D39" s="145" cm="1">
        <x:f t="array" ref="D39:D39">IFERROR(INDEX(#REF!, MATCH(B39&amp;C39,#REF! &amp;#REF!, 0)), " ")</x:f>
      </x:c>
      <x:c r="E39" s="146" cm="1">
        <x:f t="array" ref="E39:E39">IFERROR(INDEX(#REF!, MATCH(B39&amp;C39,#REF! &amp;#REF!, 0)), "")</x:f>
      </x:c>
      <x:c r="F39" s="156" t="s"/>
      <x:c r="G39" s="203" t="s"/>
      <x:c r="H39" s="164" t="s"/>
      <x:c r="I39" s="164" t="s"/>
      <x:c r="J39" s="151" t="s"/>
      <x:c r="K39" s="151" t="s"/>
      <x:c r="L39" s="151" t="s"/>
      <x:c r="M39" s="164" t="s"/>
      <x:c r="N39" s="151">
        <x:f>I39+M39+J39</x:f>
      </x:c>
      <x:c r="O39" s="201">
        <x:f>IFERROR(IF(AND(ISNUMBER(SEARCH("IHF", L39)), ISNUMBER(SEARCH("ZIP", L39))), "", IF(ISNUMBER(SEARCH("IHF", L39)), IF(ISNUMBER(SEARCH("Owed ZIP", L39)), H39-I39, ""), H39-N39)),"")</x:f>
      </x:c>
      <x:c r="P39" s="153">
        <x:f>IF(ISNUMBER(SEARCH("SWAP",L39)),O39,"")</x:f>
      </x:c>
      <x:c r="Q39" s="163" t="s"/>
      <x:c r="R39" s="164" t="s"/>
      <x:c r="S39" s="151">
        <x:f>R39</x:f>
      </x:c>
      <x:c r="T39" s="151">
        <x:f>IF(ISNUMBER(SEARCH("IHF",L39)),(I39+M39+J39),"")</x:f>
      </x:c>
      <x:c r="U39" s="151">
        <x:f>IF(ISNUMBER(SEARCH("IHF",L39)),H39-I39-J39-M39,"")</x:f>
      </x:c>
      <x:c r="V39" s="144" t="s"/>
      <x:c r="W39" s="154" t="s"/>
      <x:c r="X39" s="154" t="s"/>
      <x:c r="Y39" s="154" t="s"/>
      <x:c r="Z39" s="156" t="s"/>
      <x:c r="AA39" s="156" t="s"/>
    </x:row>
    <x:row r="40" spans="1:371">
      <x:c r="A40" s="142" t="s"/>
      <x:c r="B40" s="156" t="s"/>
      <x:c r="C40" s="156" t="s"/>
      <x:c r="D40" s="145" cm="1">
        <x:f t="array" ref="D40:D40">IFERROR(INDEX(#REF!, MATCH(B40&amp;C40,#REF! &amp;#REF!, 0)), " ")</x:f>
      </x:c>
      <x:c r="E40" s="146" cm="1">
        <x:f t="array" ref="E40:E40">IFERROR(INDEX(#REF!, MATCH(B40&amp;C40,#REF! &amp;#REF!, 0)), "")</x:f>
      </x:c>
      <x:c r="F40" s="156" t="s"/>
      <x:c r="G40" s="203" t="s"/>
      <x:c r="H40" s="164" t="s"/>
      <x:c r="I40" s="164" t="s"/>
      <x:c r="J40" s="151" t="s"/>
      <x:c r="K40" s="151" t="s"/>
      <x:c r="L40" s="151" t="s"/>
      <x:c r="M40" s="164" t="s"/>
      <x:c r="N40" s="151">
        <x:f>I40+M40+J40</x:f>
      </x:c>
      <x:c r="O40" s="201">
        <x:f>IFERROR(IF(AND(ISNUMBER(SEARCH("IHF", L40)), ISNUMBER(SEARCH("ZIP", L40))), "", IF(ISNUMBER(SEARCH("IHF", L40)), IF(ISNUMBER(SEARCH("Owed ZIP", L40)), H40-I40, ""), H40-N40)),"")</x:f>
      </x:c>
      <x:c r="P40" s="153">
        <x:f>IF(ISNUMBER(SEARCH("SWAP",L40)),O40,"")</x:f>
      </x:c>
      <x:c r="Q40" s="163" t="s"/>
      <x:c r="R40" s="164" t="s"/>
      <x:c r="S40" s="151">
        <x:f>R40</x:f>
      </x:c>
      <x:c r="T40" s="151">
        <x:f>IF(ISNUMBER(SEARCH("IHF",L40)),(I40+M40+J40),"")</x:f>
      </x:c>
      <x:c r="U40" s="151">
        <x:f>IF(ISNUMBER(SEARCH("IHF",L40)),H40-I40-J40-M40,"")</x:f>
      </x:c>
      <x:c r="V40" s="144" t="s"/>
      <x:c r="W40" s="154" t="s"/>
      <x:c r="X40" s="154" t="s"/>
      <x:c r="Y40" s="154" t="s"/>
      <x:c r="Z40" s="156" t="s"/>
      <x:c r="AA40" s="156" t="s"/>
    </x:row>
    <x:row r="41" spans="1:371">
      <x:c r="A41" s="142" t="s"/>
      <x:c r="B41" s="156" t="s"/>
      <x:c r="C41" s="156" t="s"/>
      <x:c r="D41" s="145" cm="1">
        <x:f t="array" ref="D41:D41">IFERROR(INDEX(#REF!, MATCH(B41&amp;C41,#REF! &amp;#REF!, 0)), " ")</x:f>
      </x:c>
      <x:c r="E41" s="146" cm="1">
        <x:f t="array" ref="E41:E41">IFERROR(INDEX(#REF!, MATCH(B41&amp;C41,#REF! &amp;#REF!, 0)), "")</x:f>
      </x:c>
      <x:c r="F41" s="156" t="s"/>
      <x:c r="G41" s="203" t="s"/>
      <x:c r="H41" s="164" t="s"/>
      <x:c r="I41" s="164" t="s"/>
      <x:c r="J41" s="151" t="s"/>
      <x:c r="K41" s="151" t="s"/>
      <x:c r="L41" s="151" t="s"/>
      <x:c r="M41" s="164" t="s"/>
      <x:c r="N41" s="151">
        <x:f>I41+M41+J41</x:f>
      </x:c>
      <x:c r="O41" s="201">
        <x:f>IFERROR(IF(AND(ISNUMBER(SEARCH("IHF", L41)), ISNUMBER(SEARCH("ZIP", L41))), "", IF(ISNUMBER(SEARCH("IHF", L41)), IF(ISNUMBER(SEARCH("Owed ZIP", L41)), H41-I41, ""), H41-N41)),"")</x:f>
      </x:c>
      <x:c r="P41" s="153">
        <x:f>IF(ISNUMBER(SEARCH("SWAP",L41)),O41,"")</x:f>
      </x:c>
      <x:c r="Q41" s="163" t="s"/>
      <x:c r="R41" s="164" t="s"/>
      <x:c r="S41" s="151">
        <x:f>R41</x:f>
      </x:c>
      <x:c r="T41" s="151">
        <x:f>IF(ISNUMBER(SEARCH("IHF",L41)),(I41+M41+J41),"")</x:f>
      </x:c>
      <x:c r="U41" s="151">
        <x:f>IF(ISNUMBER(SEARCH("IHF",L41)),H41-I41-J41-M41,"")</x:f>
      </x:c>
      <x:c r="V41" s="144" t="s"/>
      <x:c r="W41" s="154" t="s"/>
      <x:c r="X41" s="154" t="s"/>
      <x:c r="Y41" s="154" t="s"/>
      <x:c r="Z41" s="156" t="s"/>
      <x:c r="AA41" s="156" t="s"/>
    </x:row>
    <x:row r="42" spans="1:371">
      <x:c r="A42" s="142" t="s"/>
      <x:c r="B42" s="156" t="s"/>
      <x:c r="C42" s="156" t="s"/>
      <x:c r="D42" s="145" cm="1">
        <x:f t="array" ref="D42:D42">IFERROR(INDEX(#REF!, MATCH(B42&amp;C42,#REF! &amp;#REF!, 0)), " ")</x:f>
      </x:c>
      <x:c r="E42" s="146" cm="1">
        <x:f t="array" ref="E42:E42">IFERROR(INDEX(#REF!, MATCH(B42&amp;C42,#REF! &amp;#REF!, 0)), "")</x:f>
      </x:c>
      <x:c r="F42" s="156" t="s"/>
      <x:c r="G42" s="203" t="s"/>
      <x:c r="H42" s="164" t="s"/>
      <x:c r="I42" s="164" t="s"/>
      <x:c r="J42" s="151" t="s"/>
      <x:c r="K42" s="151" t="s"/>
      <x:c r="L42" s="151" t="s"/>
      <x:c r="M42" s="164" t="s"/>
      <x:c r="N42" s="151">
        <x:f>I42+M42+J42</x:f>
      </x:c>
      <x:c r="O42" s="201">
        <x:f>IFERROR(IF(AND(ISNUMBER(SEARCH("IHF", L42)), ISNUMBER(SEARCH("ZIP", L42))), "", IF(ISNUMBER(SEARCH("IHF", L42)), IF(ISNUMBER(SEARCH("Owed ZIP", L42)), H42-I42, ""), H42-N42)),"")</x:f>
      </x:c>
      <x:c r="P42" s="153">
        <x:f>IF(ISNUMBER(SEARCH("SWAP",L42)),O42,"")</x:f>
      </x:c>
      <x:c r="Q42" s="163" t="s"/>
      <x:c r="R42" s="164" t="s"/>
      <x:c r="S42" s="151">
        <x:f>R42</x:f>
      </x:c>
      <x:c r="T42" s="151">
        <x:f>IF(ISNUMBER(SEARCH("IHF",L42)),(I42+M42+J42),"")</x:f>
      </x:c>
      <x:c r="U42" s="151">
        <x:f>IF(ISNUMBER(SEARCH("IHF",L42)),H42-I42-J42-M42,"")</x:f>
      </x:c>
      <x:c r="V42" s="144" t="s"/>
      <x:c r="W42" s="154" t="s"/>
      <x:c r="X42" s="154" t="s"/>
      <x:c r="Y42" s="154" t="s"/>
      <x:c r="Z42" s="156" t="s"/>
      <x:c r="AA42" s="156" t="s"/>
    </x:row>
    <x:row r="43" spans="1:371">
      <x:c r="A43" s="142" t="s"/>
      <x:c r="B43" s="156" t="s"/>
      <x:c r="C43" s="156" t="s"/>
      <x:c r="D43" s="145" cm="1">
        <x:f t="array" ref="D43:D43">IFERROR(INDEX(#REF!, MATCH(B43&amp;C43,#REF! &amp;#REF!, 0)), " ")</x:f>
      </x:c>
      <x:c r="E43" s="146" cm="1">
        <x:f t="array" ref="E43:E43">IFERROR(INDEX(#REF!, MATCH(B43&amp;C43,#REF! &amp;#REF!, 0)), "")</x:f>
      </x:c>
      <x:c r="F43" s="156" t="s"/>
      <x:c r="G43" s="203" t="s"/>
      <x:c r="H43" s="164" t="s"/>
      <x:c r="I43" s="164" t="s"/>
      <x:c r="J43" s="151" t="s"/>
      <x:c r="K43" s="151" t="s"/>
      <x:c r="L43" s="151" t="s"/>
      <x:c r="M43" s="164" t="s"/>
      <x:c r="N43" s="151">
        <x:f>I43+M43+J43</x:f>
      </x:c>
      <x:c r="O43" s="201">
        <x:f>IFERROR(IF(AND(ISNUMBER(SEARCH("IHF", L43)), ISNUMBER(SEARCH("ZIP", L43))), "", IF(ISNUMBER(SEARCH("IHF", L43)), IF(ISNUMBER(SEARCH("Owed ZIP", L43)), H43-I43, ""), H43-N43)),"")</x:f>
      </x:c>
      <x:c r="P43" s="153">
        <x:f>IF(ISNUMBER(SEARCH("SWAP",L43)),O43,"")</x:f>
      </x:c>
      <x:c r="Q43" s="163" t="s"/>
      <x:c r="R43" s="164" t="s"/>
      <x:c r="S43" s="151">
        <x:f>R43</x:f>
      </x:c>
      <x:c r="T43" s="151">
        <x:f>IF(ISNUMBER(SEARCH("IHF",L43)),(I43+M43+J43),"")</x:f>
      </x:c>
      <x:c r="U43" s="151">
        <x:f>IF(ISNUMBER(SEARCH("IHF",L43)),H43-I43-J43-M43,"")</x:f>
      </x:c>
      <x:c r="V43" s="144" t="s"/>
      <x:c r="W43" s="154" t="s"/>
      <x:c r="X43" s="154" t="s"/>
      <x:c r="Y43" s="154" t="s"/>
      <x:c r="Z43" s="156" t="s"/>
      <x:c r="AA43" s="156" t="s"/>
    </x:row>
    <x:row r="44" spans="1:371">
      <x:c r="A44" s="142" t="s"/>
      <x:c r="B44" s="156" t="s"/>
      <x:c r="C44" s="156" t="s"/>
      <x:c r="D44" s="145" cm="1">
        <x:f t="array" ref="D44:D44">IFERROR(INDEX(#REF!, MATCH(B44&amp;C44,#REF! &amp;#REF!, 0)), " ")</x:f>
      </x:c>
      <x:c r="E44" s="146" cm="1">
        <x:f t="array" ref="E44:E44">IFERROR(INDEX(#REF!, MATCH(B44&amp;C44,#REF! &amp;#REF!, 0)), "")</x:f>
      </x:c>
      <x:c r="F44" s="156" t="s"/>
      <x:c r="G44" s="203" t="s"/>
      <x:c r="H44" s="164" t="s"/>
      <x:c r="I44" s="164" t="s"/>
      <x:c r="J44" s="151" t="s"/>
      <x:c r="K44" s="151" t="s"/>
      <x:c r="L44" s="151" t="s"/>
      <x:c r="M44" s="164" t="s"/>
      <x:c r="N44" s="151">
        <x:f>I44+M44+J44</x:f>
      </x:c>
      <x:c r="O44" s="201">
        <x:f>IFERROR(IF(AND(ISNUMBER(SEARCH("IHF", L44)), ISNUMBER(SEARCH("ZIP", L44))), "", IF(ISNUMBER(SEARCH("IHF", L44)), IF(ISNUMBER(SEARCH("Owed ZIP", L44)), H44-I44, ""), H44-N44)),"")</x:f>
      </x:c>
      <x:c r="P44" s="153">
        <x:f>IF(ISNUMBER(SEARCH("SWAP",L44)),O44,"")</x:f>
      </x:c>
      <x:c r="Q44" s="163" t="s"/>
      <x:c r="R44" s="164" t="s"/>
      <x:c r="S44" s="151">
        <x:f>R44</x:f>
      </x:c>
      <x:c r="T44" s="151">
        <x:f>IF(ISNUMBER(SEARCH("IHF",L44)),(I44+M44+J44),"")</x:f>
      </x:c>
      <x:c r="U44" s="151">
        <x:f>IF(ISNUMBER(SEARCH("IHF",L44)),H44-I44-J44-M44,"")</x:f>
      </x:c>
      <x:c r="V44" s="144" t="s"/>
      <x:c r="W44" s="154" t="s"/>
      <x:c r="X44" s="154" t="s"/>
      <x:c r="Y44" s="154" t="s"/>
      <x:c r="Z44" s="156" t="s"/>
      <x:c r="AA44" s="156" t="s"/>
    </x:row>
    <x:row r="45" spans="1:371">
      <x:c r="A45" s="142" t="s"/>
      <x:c r="B45" s="162" t="s"/>
      <x:c r="C45" s="156" t="s"/>
      <x:c r="D45" s="145" cm="1">
        <x:f t="array" ref="D45:D45">IFERROR(INDEX(#REF!, MATCH(B45&amp;C45,#REF! &amp;#REF!, 0)), " ")</x:f>
      </x:c>
      <x:c r="E45" s="146" cm="1">
        <x:f t="array" ref="E45:E45">IFERROR(INDEX(#REF!, MATCH(B45&amp;C45,#REF! &amp;#REF!, 0)), "")</x:f>
      </x:c>
      <x:c r="F45" s="156" t="s"/>
      <x:c r="G45" s="203" t="s"/>
      <x:c r="H45" s="164" t="s"/>
      <x:c r="I45" s="164" t="s"/>
      <x:c r="J45" s="151" t="s"/>
      <x:c r="K45" s="151" t="s"/>
      <x:c r="L45" s="151" t="s"/>
      <x:c r="M45" s="164" t="s"/>
      <x:c r="N45" s="151">
        <x:f>I45+M45+J45</x:f>
      </x:c>
      <x:c r="O45" s="201">
        <x:f>IFERROR(IF(AND(ISNUMBER(SEARCH("IHF", L45)), ISNUMBER(SEARCH("ZIP", L45))), "", IF(ISNUMBER(SEARCH("IHF", L45)), IF(ISNUMBER(SEARCH("Owed ZIP", L45)), H45-I45, ""), H45-N45)),"")</x:f>
      </x:c>
      <x:c r="P45" s="153">
        <x:f>IF(ISNUMBER(SEARCH("SWAP",L45)),O45,"")</x:f>
      </x:c>
      <x:c r="Q45" s="163" t="s"/>
      <x:c r="R45" s="164" t="s"/>
      <x:c r="S45" s="151">
        <x:f>R45</x:f>
      </x:c>
      <x:c r="T45" s="151">
        <x:f>IF(ISNUMBER(SEARCH("IHF",L45)),(I45+M45+J45),"")</x:f>
      </x:c>
      <x:c r="U45" s="151">
        <x:f>IF(ISNUMBER(SEARCH("IHF",L45)),H45-I45-J45-M45,"")</x:f>
      </x:c>
      <x:c r="V45" s="144" t="s"/>
      <x:c r="W45" s="154" t="s"/>
      <x:c r="X45" s="154" t="s"/>
      <x:c r="Y45" s="154" t="s"/>
      <x:c r="Z45" s="156" t="s"/>
      <x:c r="AA45" s="156" t="s"/>
    </x:row>
    <x:row r="46" spans="1:371">
      <x:c r="A46" s="172" t="s"/>
      <x:c r="B46" s="162" t="s"/>
      <x:c r="C46" s="156" t="s"/>
      <x:c r="D46" s="145" cm="1">
        <x:f t="array" ref="D46:D46">IFERROR(INDEX(#REF!, MATCH(B46&amp;C46,#REF! &amp;#REF!, 0)), " ")</x:f>
      </x:c>
      <x:c r="E46" s="146" cm="1">
        <x:f t="array" ref="E46:E46">IFERROR(INDEX(#REF!, MATCH(B46&amp;C46,#REF! &amp;#REF!, 0)), "")</x:f>
      </x:c>
      <x:c r="F46" s="156" t="s"/>
      <x:c r="G46" s="203" t="s"/>
      <x:c r="H46" s="164" t="s"/>
      <x:c r="I46" s="164" t="s"/>
      <x:c r="J46" s="151" t="s"/>
      <x:c r="K46" s="151" t="s"/>
      <x:c r="L46" s="151" t="s"/>
      <x:c r="M46" s="164" t="s"/>
      <x:c r="N46" s="151">
        <x:f>I46+M46+J46</x:f>
      </x:c>
      <x:c r="O46" s="201">
        <x:f>IFERROR(IF(AND(ISNUMBER(SEARCH("IHF", L46)), ISNUMBER(SEARCH("ZIP", L46))), "", IF(ISNUMBER(SEARCH("IHF", L46)), IF(ISNUMBER(SEARCH("Owed ZIP", L46)), H46-I46, ""), H46-N46)),"")</x:f>
      </x:c>
      <x:c r="P46" s="153">
        <x:f>IF(ISNUMBER(SEARCH("SWAP",L46)),O46,"")</x:f>
      </x:c>
      <x:c r="Q46" s="163" t="s"/>
      <x:c r="R46" s="164" t="s"/>
      <x:c r="S46" s="151">
        <x:f>R46</x:f>
      </x:c>
      <x:c r="T46" s="151">
        <x:f>IF(ISNUMBER(SEARCH("IHF",L46)),(I46+M46+J46),"")</x:f>
      </x:c>
      <x:c r="U46" s="151">
        <x:f>IF(ISNUMBER(SEARCH("IHF",L46)),H46-I46-J46-M46,"")</x:f>
      </x:c>
      <x:c r="V46" s="144" t="s"/>
      <x:c r="W46" s="154" t="s"/>
      <x:c r="X46" s="154" t="s"/>
      <x:c r="Y46" s="154" t="s"/>
      <x:c r="Z46" s="156" t="s"/>
      <x:c r="AA46" s="156" t="s"/>
    </x:row>
    <x:row r="47" spans="1:371">
      <x:c r="A47" s="172" t="s"/>
      <x:c r="B47" s="162" t="s"/>
      <x:c r="C47" s="156" t="s"/>
      <x:c r="D47" s="145" cm="1">
        <x:f t="array" ref="D47:D47">IFERROR(INDEX(#REF!, MATCH(B47&amp;C47,#REF! &amp;#REF!, 0)), " ")</x:f>
      </x:c>
      <x:c r="E47" s="146" cm="1">
        <x:f t="array" ref="E47:E47">IFERROR(INDEX(#REF!, MATCH(B47&amp;C47,#REF! &amp;#REF!, 0)), "")</x:f>
      </x:c>
      <x:c r="F47" s="156" t="s"/>
      <x:c r="G47" s="203" t="s"/>
      <x:c r="H47" s="164" t="s"/>
      <x:c r="I47" s="164" t="s"/>
      <x:c r="J47" s="151" t="s"/>
      <x:c r="K47" s="151" t="s"/>
      <x:c r="L47" s="151" t="s"/>
      <x:c r="M47" s="164" t="s"/>
      <x:c r="N47" s="151">
        <x:f>I47+M47+J47</x:f>
      </x:c>
      <x:c r="O47" s="201">
        <x:f>IFERROR(IF(AND(ISNUMBER(SEARCH("IHF", L47)), ISNUMBER(SEARCH("ZIP", L47))), "", IF(ISNUMBER(SEARCH("IHF", L47)), IF(ISNUMBER(SEARCH("Owed ZIP", L47)), H47-I47, ""), H47-N47)),"")</x:f>
      </x:c>
      <x:c r="P47" s="153">
        <x:f>IF(ISNUMBER(SEARCH("SWAP",L47)),O47,"")</x:f>
      </x:c>
      <x:c r="Q47" s="163" t="s"/>
      <x:c r="R47" s="164" t="s"/>
      <x:c r="S47" s="151">
        <x:f>R47</x:f>
      </x:c>
      <x:c r="T47" s="151">
        <x:f>IF(ISNUMBER(SEARCH("IHF",L47)),(I47+M47+J47),"")</x:f>
      </x:c>
      <x:c r="U47" s="151">
        <x:f>IF(ISNUMBER(SEARCH("IHF",L47)),H47-I47-J47-M47,"")</x:f>
      </x:c>
      <x:c r="V47" s="144" t="s"/>
      <x:c r="W47" s="154" t="s"/>
      <x:c r="X47" s="154" t="s"/>
      <x:c r="Y47" s="154" t="s"/>
      <x:c r="Z47" s="156" t="s"/>
      <x:c r="AA47" s="156" t="s"/>
    </x:row>
    <x:row r="48" spans="1:371" customFormat="1" ht="14.65" customHeight="1">
      <x:c r="A48" s="173" t="s"/>
      <x:c r="B48" s="156" t="s"/>
      <x:c r="C48" s="156" t="s"/>
      <x:c r="D48" s="145" cm="1">
        <x:f t="array" ref="D48:D48">IFERROR(INDEX(#REF!, MATCH(B48&amp;C48,#REF! &amp;#REF!, 0)), " ")</x:f>
      </x:c>
      <x:c r="E48" s="146" cm="1">
        <x:f t="array" ref="E48:E48">IFERROR(INDEX(#REF!, MATCH(B48&amp;C48,#REF! &amp;#REF!, 0)), "")</x:f>
      </x:c>
      <x:c r="F48" s="156" t="s"/>
      <x:c r="G48" s="203" t="s"/>
      <x:c r="H48" s="164" t="s"/>
      <x:c r="I48" s="164" t="s"/>
      <x:c r="J48" s="151" t="s"/>
      <x:c r="K48" s="151" t="s"/>
      <x:c r="L48" s="151" t="s"/>
      <x:c r="M48" s="164" t="s"/>
      <x:c r="N48" s="151">
        <x:f>I48+M48+J48</x:f>
      </x:c>
      <x:c r="O48" s="201">
        <x:f>IFERROR(IF(AND(ISNUMBER(SEARCH("IHF", L48)), ISNUMBER(SEARCH("ZIP", L48))), "", IF(ISNUMBER(SEARCH("IHF", L48)), IF(ISNUMBER(SEARCH("Owed ZIP", L48)), H48-I48, ""), H48-N48)),"")</x:f>
      </x:c>
      <x:c r="P48" s="153">
        <x:f>IF(ISNUMBER(SEARCH("SWAP",L48)),O48,"")</x:f>
      </x:c>
      <x:c r="Q48" s="163" t="s"/>
      <x:c r="R48" s="164" t="s"/>
      <x:c r="S48" s="151">
        <x:f>R48</x:f>
      </x:c>
      <x:c r="T48" s="151">
        <x:f>IF(ISNUMBER(SEARCH("IHF",L48)),(I48+M48+J48),"")</x:f>
      </x:c>
      <x:c r="U48" s="151">
        <x:f>IF(ISNUMBER(SEARCH("IHF",L48)),H48-I48-J48-M48,"")</x:f>
      </x:c>
      <x:c r="V48" s="144" t="s"/>
      <x:c r="W48" s="154" t="s"/>
      <x:c r="X48" s="154" t="s"/>
      <x:c r="Y48" s="154" t="s"/>
      <x:c r="Z48" s="156" t="s"/>
      <x:c r="AA48" s="156" t="s"/>
    </x:row>
    <x:row r="49" spans="1:371">
      <x:c r="A49" s="172" t="s"/>
      <x:c r="B49" s="156" t="s"/>
      <x:c r="C49" s="156" t="s"/>
      <x:c r="D49" s="145" cm="1">
        <x:f t="array" ref="D49:D49">IFERROR(INDEX(#REF!, MATCH(B49&amp;C49,#REF! &amp;#REF!, 0)), " ")</x:f>
      </x:c>
      <x:c r="E49" s="146" cm="1">
        <x:f t="array" ref="E49:E49">IFERROR(INDEX(#REF!, MATCH(B49&amp;C49,#REF! &amp;#REF!, 0)), "")</x:f>
      </x:c>
      <x:c r="F49" s="156" t="s"/>
      <x:c r="G49" s="203" t="s"/>
      <x:c r="H49" s="175" t="s">
        <x:v>28</x:v>
      </x:c>
      <x:c r="I49" s="175" t="s">
        <x:v>8</x:v>
      </x:c>
      <x:c r="J49" s="174" t="s">
        <x:v>9</x:v>
      </x:c>
      <x:c r="K49" s="174" t="s">
        <x:v>10</x:v>
      </x:c>
      <x:c r="L49" s="205" t="s"/>
      <x:c r="M49" s="175" t="s">
        <x:v>29</x:v>
      </x:c>
      <x:c r="N49" s="175" t="s">
        <x:v>30</x:v>
      </x:c>
      <x:c r="O49" s="177" t="s">
        <x:v>31</x:v>
      </x:c>
      <x:c r="P49" s="178" t="s">
        <x:v>46</x:v>
      </x:c>
      <x:c r="Q49" s="179" t="s">
        <x:v>15</x:v>
      </x:c>
      <x:c r="R49" s="175" t="s">
        <x:v>16</x:v>
      </x:c>
      <x:c r="S49" s="175" t="s">
        <x:v>32</x:v>
      </x:c>
      <x:c r="T49" s="175" t="s">
        <x:v>33</x:v>
      </x:c>
      <x:c r="U49" s="175" t="s">
        <x:v>19</x:v>
      </x:c>
      <x:c r="V49" s="144" t="s"/>
      <x:c r="W49" s="154" t="s"/>
      <x:c r="X49" s="154" t="s"/>
      <x:c r="Y49" s="154" t="s"/>
      <x:c r="Z49" s="180" t="s"/>
      <x:c r="AA49" s="180" t="s"/>
    </x:row>
    <x:row r="50" spans="1:371">
      <x:c r="A50" s="172" t="s"/>
      <x:c r="B50" s="156" t="s"/>
      <x:c r="C50" s="156" t="s"/>
      <x:c r="D50" s="145" cm="1">
        <x:f t="array" ref="D50:D50">IFERROR(INDEX(#REF!, MATCH(B50&amp;C50,#REF! &amp;#REF!, 0)), " ")</x:f>
      </x:c>
      <x:c r="E50" s="146" cm="1">
        <x:f t="array" ref="E50:E50">IFERROR(INDEX(#REF!, MATCH(B50&amp;C50,#REF! &amp;#REF!, 0)), "")</x:f>
      </x:c>
      <x:c r="F50" s="146" t="s"/>
      <x:c r="G50" s="203" t="s"/>
      <x:c r="H50" s="181">
        <x:f>SUM(H3:H48)</x:f>
      </x:c>
      <x:c r="I50" s="181">
        <x:f>SUM(I3:I48)</x:f>
      </x:c>
      <x:c r="J50" s="182">
        <x:f>SUM(J3:J48)</x:f>
      </x:c>
      <x:c r="K50" s="182">
        <x:f>SUM(K3:K48)</x:f>
      </x:c>
      <x:c r="L50" s="206" t="s"/>
      <x:c r="M50" s="181">
        <x:f>SUM(M3:M48)</x:f>
      </x:c>
      <x:c r="N50" s="181">
        <x:f>SUM(N3:N48)</x:f>
      </x:c>
      <x:c r="O50" s="181">
        <x:f>SUM(O3:O48)</x:f>
      </x:c>
      <x:c r="P50" s="182">
        <x:f>SUM(P3:P48)</x:f>
      </x:c>
      <x:c r="Q50" s="181">
        <x:f>SUM(Q3:Q48)</x:f>
      </x:c>
      <x:c r="R50" s="181">
        <x:f>SUM(R3:R48)</x:f>
      </x:c>
      <x:c r="S50" s="181">
        <x:f>SUM(S3:S48)</x:f>
      </x:c>
      <x:c r="T50" s="181">
        <x:f>SUM(T3:T48)</x:f>
      </x:c>
      <x:c r="U50" s="181">
        <x:f>SUM(U3:U48)</x:f>
      </x:c>
      <x:c r="V50" s="144" t="s"/>
      <x:c r="W50" s="154" t="s"/>
      <x:c r="X50" s="154" t="s"/>
      <x:c r="Y50" s="154" t="s"/>
      <x:c r="Z50" s="180" t="s"/>
      <x:c r="AA50" s="180" t="s"/>
    </x:row>
    <x:row r="51" spans="1:371">
      <x:c r="A51" s="40" t="s"/>
      <x:c r="B51" s="0" t="s"/>
      <x:c r="C51" s="0" t="s"/>
      <x:c r="D51" s="0" t="s"/>
      <x:c r="E51" s="0" t="s"/>
      <x:c r="F51" s="0" t="s"/>
      <x:c r="G51" s="0" t="s"/>
      <x:c r="H51" s="187" t="s">
        <x:v>21</x:v>
      </x:c>
      <x:c r="I51" s="188" t="s">
        <x:v>22</x:v>
      </x:c>
      <x:c r="J51" s="188" t="s">
        <x:v>23</x:v>
      </x:c>
      <x:c r="K51" s="188" t="s">
        <x:v>34</x:v>
      </x:c>
      <x:c r="L51" s="188" t="s"/>
      <x:c r="M51" s="188" t="s"/>
      <x:c r="N51" s="188" t="s"/>
      <x:c r="O51" s="188" t="s"/>
      <x:c r="P51" s="187" t="s"/>
      <x:c r="Q51" s="0" t="s"/>
      <x:c r="R51" s="0" t="s"/>
      <x:c r="S51" s="0" t="s"/>
      <x:c r="T51" s="0" t="s"/>
      <x:c r="U51" s="0" t="s"/>
      <x:c r="V51" s="0" t="s"/>
      <x:c r="W51" s="0" t="s"/>
      <x:c r="X51" s="0" t="s"/>
      <x:c r="Y51" s="0" t="s"/>
      <x:c r="Z51" s="0" t="s"/>
      <x:c r="AA51" s="0" t="s"/>
    </x:row>
    <x:row r="52" spans="1:371" customFormat="1" ht="15.75" customHeight="1">
      <x:c r="A52" s="40" t="s"/>
      <x:c r="H52" s="189" t="s"/>
      <x:c r="I52" s="190">
        <x:f>IFERROR((H50/H52),"")</x:f>
      </x:c>
      <x:c r="J52" s="190">
        <x:f>IFERROR((N50/H52),"")</x:f>
      </x:c>
      <x:c r="K52" s="191">
        <x:f>IFERROR((N2/H2), "")</x:f>
      </x:c>
      <x:c r="L52" s="191" t="s"/>
      <x:c r="M52" s="190" t="s"/>
      <x:c r="N52" s="190" t="s"/>
      <x:c r="O52" s="190" t="s"/>
      <x:c r="P52" s="190" t="s"/>
    </x:row>
    <x:row r="53" spans="1:371" customFormat="1" ht="15.75" customHeight="1">
      <x:c r="A53" s="40" t="s"/>
    </x:row>
    <x:row r="54" spans="1:371" customFormat="1" ht="15.75" customHeight="1">
      <x:c r="A54" s="40" t="s"/>
      <x:c r="D54" s="64" t="s">
        <x:v>35</x:v>
      </x:c>
    </x:row>
    <x:row r="55" spans="1:371" customFormat="1" ht="15.6" customHeight="1">
      <x:c r="A55" s="40" t="s"/>
      <x:c r="B55" s="0" t="s"/>
      <x:c r="C55" s="0" t="s"/>
      <x:c r="D55" s="64" t="s">
        <x:v>47</x:v>
      </x:c>
      <x:c r="E55" s="0" t="s"/>
      <x:c r="F55" s="0" t="s"/>
      <x:c r="G55" s="0" t="s"/>
      <x:c r="H55" s="0" t="s"/>
      <x:c r="I55" s="0" t="s"/>
      <x:c r="J55" s="0" t="s"/>
      <x:c r="K55" s="0" t="s"/>
      <x:c r="L55" s="0" t="s"/>
      <x:c r="M55" s="0" t="s"/>
      <x:c r="N55" s="0" t="s"/>
      <x:c r="O55" s="0" t="s"/>
      <x:c r="P55" s="0" t="s"/>
      <x:c r="Q55" s="0" t="s"/>
      <x:c r="R55" s="0" t="s"/>
      <x:c r="S55" s="0" t="s"/>
      <x:c r="T55" s="0" t="s"/>
      <x:c r="U55" s="0" t="s"/>
      <x:c r="V55" s="0" t="s"/>
      <x:c r="W55" s="0" t="s"/>
      <x:c r="X55" s="0" t="s"/>
      <x:c r="Y55" s="0" t="s"/>
      <x:c r="Z55" s="0" t="s"/>
      <x:c r="AA55" s="0" t="s"/>
    </x:row>
    <x:row r="56" spans="1:371" customFormat="1" ht="15.6" customHeight="1">
      <x:c r="A56" s="40" t="s"/>
      <x:c r="B56" s="0" t="s"/>
      <x:c r="C56" s="0" t="s"/>
      <x:c r="D56" s="64" t="s">
        <x:v>37</x:v>
      </x:c>
      <x:c r="E56" s="0" t="s"/>
      <x:c r="F56" s="0" t="s"/>
      <x:c r="G56" s="0" t="s"/>
      <x:c r="H56" s="0" t="s"/>
      <x:c r="I56" s="0" t="s"/>
      <x:c r="J56" s="0" t="s"/>
      <x:c r="K56" s="0" t="s"/>
      <x:c r="L56" s="0" t="s"/>
      <x:c r="M56" s="0" t="s"/>
      <x:c r="N56" s="0" t="s"/>
      <x:c r="O56" s="0" t="s"/>
      <x:c r="P56" s="0" t="s"/>
      <x:c r="Q56" s="0" t="s"/>
      <x:c r="R56" s="0" t="s"/>
      <x:c r="S56" s="0" t="s"/>
      <x:c r="T56" s="0" t="s"/>
      <x:c r="U56" s="0" t="s"/>
      <x:c r="V56" s="0" t="s"/>
      <x:c r="W56" s="0" t="s"/>
      <x:c r="X56" s="0" t="s"/>
      <x:c r="Y56" s="0" t="s"/>
      <x:c r="Z56" s="0" t="s"/>
      <x:c r="AA56" s="0" t="s"/>
    </x:row>
    <x:row r="57" spans="1:371" customFormat="1" ht="15.6" customHeight="1">
      <x:c r="A57" s="40" t="s"/>
      <x:c r="B57" s="0" t="s"/>
      <x:c r="C57" s="0" t="s"/>
      <x:c r="D57" s="64" t="s">
        <x:v>38</x:v>
      </x:c>
      <x:c r="E57" s="0" t="s"/>
      <x:c r="F57" s="0" t="s"/>
      <x:c r="G57" s="0" t="s"/>
      <x:c r="H57" s="0" t="s"/>
      <x:c r="I57" s="0" t="s"/>
      <x:c r="J57" s="0" t="s"/>
      <x:c r="K57" s="0" t="s"/>
      <x:c r="L57" s="0" t="s"/>
      <x:c r="M57" s="0" t="s"/>
      <x:c r="N57" s="0" t="s"/>
      <x:c r="O57" s="0" t="s"/>
      <x:c r="P57" s="0" t="s"/>
      <x:c r="Q57" s="0" t="s"/>
      <x:c r="R57" s="0" t="s"/>
      <x:c r="S57" s="0" t="s"/>
      <x:c r="T57" s="0" t="s"/>
      <x:c r="U57" s="0" t="s"/>
      <x:c r="V57" s="0" t="s"/>
      <x:c r="W57" s="0" t="s"/>
      <x:c r="X57" s="0" t="s"/>
      <x:c r="Y57" s="0" t="s"/>
      <x:c r="Z57" s="0" t="s"/>
      <x:c r="AA57" s="0" t="s"/>
    </x:row>
    <x:row r="58" spans="1:371">
      <x:c r="A58" s="40" t="s"/>
      <x:c r="D58" s="207">
        <x:f>'Sales Tracker'!D70</x:f>
      </x:c>
    </x:row>
    <x:row r="59" spans="1:371">
      <x:c r="A59" s="40" t="s"/>
      <x:c r="D59" s="207">
        <x:f>'Sales Tracker'!D71</x:f>
      </x:c>
    </x:row>
    <x:row r="60" spans="1:371">
      <x:c r="A60" s="40" t="s"/>
      <x:c r="D60" s="207">
        <x:f>'Sales Tracker'!D72</x:f>
      </x:c>
    </x:row>
    <x:row r="61" spans="1:371">
      <x:c r="A61" s="40" t="s"/>
      <x:c r="D61" s="207">
        <x:f>'Sales Tracker'!D73</x:f>
      </x:c>
    </x:row>
    <x:row r="62" spans="1:371">
      <x:c r="A62" s="40" t="s"/>
      <x:c r="D62" s="207">
        <x:f>'Sales Tracker'!D74</x:f>
      </x:c>
    </x:row>
    <x:row r="63" spans="1:371">
      <x:c r="A63" s="40" t="s"/>
      <x:c r="D63" s="207">
        <x:f>'Sales Tracker'!D75</x:f>
      </x:c>
    </x:row>
    <x:row r="64" spans="1:371">
      <x:c r="A64" s="40" t="s"/>
      <x:c r="D64" s="207">
        <x:f>'Sales Tracker'!D76</x:f>
      </x:c>
    </x:row>
    <x:row r="65" spans="1:371">
      <x:c r="A65" s="40" t="s"/>
      <x:c r="D65" s="207">
        <x:f>'Sales Tracker'!D77</x:f>
      </x:c>
    </x:row>
    <x:row r="66" spans="1:371" s="0" customFormat="1">
      <x:c r="A66" s="40" t="s"/>
      <x:c r="B66" s="0" t="s"/>
      <x:c r="C66" s="0" t="s"/>
      <x:c r="D66" s="207">
        <x:f>'Sales Tracker'!D78</x:f>
      </x:c>
      <x:c r="E66" s="0" t="s"/>
      <x:c r="F66" s="0" t="s"/>
      <x:c r="G66" s="0" t="s"/>
      <x:c r="H66" s="0" t="s"/>
      <x:c r="I66" s="0" t="s"/>
      <x:c r="J66" s="0" t="s"/>
      <x:c r="K66" s="0" t="s"/>
      <x:c r="L66" s="0" t="s"/>
      <x:c r="M66" s="0" t="s"/>
      <x:c r="N66" s="0" t="s"/>
      <x:c r="O66" s="0" t="s"/>
      <x:c r="P66" s="0" t="s"/>
      <x:c r="Q66" s="0" t="s"/>
      <x:c r="R66" s="0" t="s"/>
      <x:c r="S66" s="0" t="s"/>
      <x:c r="T66" s="0" t="s"/>
      <x:c r="U66" s="0" t="s"/>
      <x:c r="V66" s="0" t="s"/>
      <x:c r="W66" s="0" t="s"/>
      <x:c r="X66" s="0" t="s"/>
      <x:c r="Y66" s="0" t="s"/>
      <x:c r="Z66" s="0" t="s"/>
      <x:c r="AA66" s="0" t="s"/>
      <x:c r="AB66" s="0" t="s"/>
      <x:c r="AC66" s="0" t="s"/>
    </x:row>
    <x:row r="67" spans="1:371">
      <x:c r="A67" s="40" t="s"/>
      <x:c r="D67" s="207">
        <x:f>'Sales Tracker'!D79</x:f>
      </x:c>
    </x:row>
    <x:row r="68" spans="1:371">
      <x:c r="A68" s="40" t="s"/>
      <x:c r="D68" s="207">
        <x:f>'Sales Tracker'!D80</x:f>
      </x:c>
    </x:row>
    <x:row r="69" spans="1:371">
      <x:c r="A69" s="40" t="s"/>
      <x:c r="D69" s="207">
        <x:f>'Sales Tracker'!D81</x:f>
      </x:c>
    </x:row>
    <x:row r="70" spans="1:371">
      <x:c r="A70" s="40" t="s"/>
      <x:c r="D70" s="207">
        <x:f>'Sales Tracker'!D82</x:f>
      </x:c>
    </x:row>
    <x:row r="71" spans="1:371">
      <x:c r="A71" s="40" t="s"/>
    </x:row>
    <x:row r="72" spans="1:371">
      <x:c r="A72" s="40" t="s"/>
    </x:row>
    <x:row r="73" spans="1:371">
      <x:c r="A73" s="40" t="s"/>
    </x:row>
    <x:row r="74" spans="1:371">
      <x:c r="A74" s="40" t="s"/>
    </x:row>
    <x:row r="75" spans="1:371">
      <x:c r="A75" s="40" t="s"/>
    </x:row>
    <x:row r="76" spans="1:371">
      <x:c r="A76" s="40" t="s"/>
    </x:row>
    <x:row r="77" spans="1:371">
      <x:c r="A77" s="40" t="s"/>
    </x:row>
    <x:row r="78" spans="1:371">
      <x:c r="A78" s="40" t="s"/>
    </x:row>
    <x:row r="79" spans="1:371">
      <x:c r="A79" s="40" t="s"/>
    </x:row>
    <x:row r="80" spans="1:371">
      <x:c r="A80" s="40" t="s"/>
    </x:row>
    <x:row r="81" spans="1:371">
      <x:c r="A81" s="40" t="s"/>
    </x:row>
    <x:row r="82" spans="1:371">
      <x:c r="A82" s="40" t="s"/>
    </x:row>
    <x:row r="83" spans="1:371">
      <x:c r="A83" s="40" t="s"/>
    </x:row>
    <x:row r="84" spans="1:371">
      <x:c r="A84" s="40" t="s"/>
    </x:row>
    <x:row r="85" spans="1:371">
      <x:c r="A85" s="40" t="s"/>
    </x:row>
    <x:row r="86" spans="1:371">
      <x:c r="A86" s="40" t="s"/>
    </x:row>
    <x:row r="87" spans="1:371">
      <x:c r="A87" s="40" t="s"/>
    </x:row>
    <x:row r="88" spans="1:371">
      <x:c r="A88" s="40" t="s"/>
    </x:row>
    <x:row r="89" spans="1:371">
      <x:c r="A89" s="40" t="s"/>
    </x:row>
    <x:row r="90" spans="1:371">
      <x:c r="A90" s="40" t="s"/>
    </x:row>
    <x:row r="91" spans="1:371">
      <x:c r="A91" s="40" t="s"/>
    </x:row>
    <x:row r="92" spans="1:371">
      <x:c r="A92" s="40" t="s"/>
    </x:row>
    <x:row r="93" spans="1:371">
      <x:c r="A93" s="40" t="s"/>
    </x:row>
    <x:row r="94" spans="1:371">
      <x:c r="A94" s="40" t="s"/>
    </x:row>
    <x:row r="95" spans="1:371">
      <x:c r="A95" s="40" t="s"/>
    </x:row>
    <x:row r="96" spans="1:371">
      <x:c r="A96" s="40" t="s"/>
    </x:row>
    <x:row r="97" spans="1:371">
      <x:c r="A97" s="40" t="s"/>
    </x:row>
    <x:row r="98" spans="1:371">
      <x:c r="A98" s="40" t="s"/>
    </x:row>
    <x:row r="99" spans="1:371">
      <x:c r="A99" s="40" t="s"/>
    </x:row>
    <x:row r="100" spans="1:371">
      <x:c r="A100" s="40" t="s"/>
    </x:row>
    <x:row r="101" spans="1:371">
      <x:c r="A101" s="40" t="s"/>
    </x:row>
    <x:row r="102" spans="1:371">
      <x:c r="A102" s="40" t="s"/>
    </x:row>
    <x:row r="103" spans="1:371">
      <x:c r="A103" s="40" t="s"/>
    </x:row>
    <x:row r="104" spans="1:371">
      <x:c r="A104" s="40" t="s"/>
    </x:row>
    <x:row r="105" spans="1:371">
      <x:c r="A105" s="40" t="s"/>
    </x:row>
    <x:row r="106" spans="1:371">
      <x:c r="A106" s="40" t="s"/>
    </x:row>
    <x:row r="107" spans="1:371">
      <x:c r="A107" s="40" t="s"/>
    </x:row>
    <x:row r="108" spans="1:371">
      <x:c r="A108" s="40" t="s"/>
    </x:row>
    <x:row r="109" spans="1:371">
      <x:c r="A109" s="40" t="s"/>
    </x:row>
    <x:row r="110" spans="1:371">
      <x:c r="A110" s="40" t="s"/>
    </x:row>
    <x:row r="111" spans="1:371">
      <x:c r="A111" s="40" t="s"/>
    </x:row>
    <x:row r="112" spans="1:371">
      <x:c r="A112" s="40" t="s"/>
    </x:row>
    <x:row r="113" spans="1:371">
      <x:c r="A113" s="40" t="s"/>
    </x:row>
    <x:row r="114" spans="1:371">
      <x:c r="A114" s="40" t="s"/>
    </x:row>
    <x:row r="115" spans="1:371">
      <x:c r="A115" s="40" t="s"/>
    </x:row>
    <x:row r="116" spans="1:371">
      <x:c r="A116" s="40" t="s"/>
    </x:row>
    <x:row r="117" spans="1:371">
      <x:c r="A117" s="40" t="s"/>
    </x:row>
    <x:row r="118" spans="1:371">
      <x:c r="A118" s="40" t="s"/>
    </x:row>
    <x:row r="119" spans="1:371">
      <x:c r="A119" s="40" t="s"/>
    </x:row>
    <x:row r="120" spans="1:371">
      <x:c r="A120" s="40" t="s"/>
    </x:row>
    <x:row r="121" spans="1:371">
      <x:c r="A121" s="40" t="s"/>
    </x:row>
    <x:row r="122" spans="1:371">
      <x:c r="A122" s="40" t="s"/>
    </x:row>
  </x:sheetData>
  <x:mergeCells count="1">
    <x:mergeCell ref="L49:L50"/>
  </x:mergeCells>
  <x:phoneticPr fontId="18" type="noConversion"/>
  <x:dataValidations count="6">
    <x:dataValidation type="list" errorStyle="stop" operator="between" allowBlank="1" showDropDown="0" showInputMessage="1" showErrorMessage="1" errorTitle="" error="" promptTitle="" prompt="" sqref="H67:H1048576">
      <x:formula1>"29997, 19997, 9997, 13397, 3248"</x:formula1>
      <x:formula2/>
    </x:dataValidation>
    <x:dataValidation type="list" errorStyle="stop" operator="between" allowBlank="1" showDropDown="0" showInputMessage="1" showErrorMessage="1" errorTitle="" error="" promptTitle="" prompt="" sqref="G3:G48">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Z3:AA48">
      <x:formula1>"YES, NO, UNDECIDED"</x:formula1>
      <x:formula2/>
    </x:dataValidation>
    <x:dataValidation type="list" errorStyle="stop" operator="between" allowBlank="1" showDropDown="0" showInputMessage="1" showErrorMessage="1" errorTitle="" error="" promptTitle="" prompt="" sqref="H25:H25 H36:H36">
      <x:formula1>"29997, 19997, 9997, 13397,3248,17997"</x:formula1>
      <x:formula2/>
    </x:dataValidation>
    <x:dataValidation type="none" errorStyle="stop" operator="between" allowBlank="1" showDropDown="0" showInputMessage="1" showErrorMessage="1" errorTitle="" error="" promptTitle="" prompt="" sqref="H52:H52">
      <x:formula1/>
      <x:formula2/>
    </x:dataValidation>
    <x:dataValidation type="list" errorStyle="stop" operator="between" allowBlank="1" showDropDown="0" showInputMessage="1" showErrorMessage="1" errorTitle="" error="" promptTitle="" prompt="" sqref="H1:H24 A4:A4 H26:H35 H37:H51 H53:H66">
      <x:formula1>"29997, 19997, 9997, 13397,3248"</x:formula1>
      <x:formula2/>
    </x:dataValidation>
  </x:dataValidations>
  <x:hyperlinks>
    <x:hyperlink ref="E3" r:id="rId20"/>
    <x:hyperlink ref="E4" r:id="rId21"/>
    <x:hyperlink ref="E5" r:id="rId22"/>
    <x:hyperlink ref="E6" r:id="rId23"/>
    <x:hyperlink ref="E7" r:id="rId24"/>
    <x:hyperlink ref="E8" r:id="rId25"/>
    <x:hyperlink ref="E9" r:id="rId26"/>
    <x:hyperlink ref="E10" r:id="rId27"/>
    <x:hyperlink ref="E11" r:id="rId28"/>
    <x:hyperlink ref="E12" r:id="rId29"/>
    <x:hyperlink ref="E13" r:id="rId30"/>
    <x:hyperlink ref="E14" r:id="rId31"/>
    <x:hyperlink ref="E15" r:id="rId32"/>
    <x:hyperlink ref="E16" r:id="rId33"/>
    <x:hyperlink ref="E17" r:id="rId34"/>
    <x:hyperlink ref="E18" r:id="rId35"/>
    <x:hyperlink ref="E19" r:id="rId36"/>
    <x:hyperlink ref="E20" r:id="rId37"/>
    <x:hyperlink ref="E21" r:id="rId38"/>
    <x:hyperlink ref="E22" r:id="rId39"/>
    <x:hyperlink ref="E23" r:id="rId40"/>
    <x:hyperlink ref="E24" r:id="rId41"/>
    <x:hyperlink ref="E25" r:id="rId42"/>
    <x:hyperlink ref="E26" r:id="rId43"/>
    <x:hyperlink ref="E27" r:id="rId44"/>
    <x:hyperlink ref="E28" r:id="rId45"/>
    <x:hyperlink ref="E29" r:id="rId46"/>
    <x:hyperlink ref="E30" r:id="rId47"/>
    <x:hyperlink ref="E31" r:id="rId48"/>
    <x:hyperlink ref="E32" r:id="rId49"/>
    <x:hyperlink ref="E33" r:id="rId50"/>
    <x:hyperlink ref="E34" r:id="rId51"/>
    <x:hyperlink ref="E35" r:id="rId52"/>
    <x:hyperlink ref="E36" r:id="rId53"/>
    <x:hyperlink ref="E37" r:id="rId54"/>
    <x:hyperlink ref="E38" r:id="rId55"/>
    <x:hyperlink ref="E39" r:id="rId56"/>
    <x:hyperlink ref="E40" r:id="rId57"/>
    <x:hyperlink ref="E41" r:id="rId58"/>
    <x:hyperlink ref="E42" r:id="rId59"/>
    <x:hyperlink ref="E43" r:id="rId60"/>
    <x:hyperlink ref="E44" r:id="rId61"/>
    <x:hyperlink ref="E45" r:id="rId62"/>
    <x:hyperlink ref="E46" r:id="rId63"/>
    <x:hyperlink ref="E47" r:id="rId64"/>
    <x:hyperlink ref="E48" r:id="rId65"/>
    <x:hyperlink ref="E49" r:id="rId66"/>
    <x:hyperlink ref="E50" r:id="rId67"/>
  </x:hyperlinks>
  <x:printOptions horizontalCentered="0" verticalCentered="0" headings="0" gridLines="0"/>
  <x:pageMargins left="0.75" right="0.75" top="0.75" bottom="0.5" header="0.5" footer="0.75"/>
  <x:pageSetup paperSize="1" scale="100" pageOrder="downThenOver" orientation="portrait" blackAndWhite="0" draft="0" cellComments="none" errors="displayed" r:id="rId3"/>
  <x:headerFooter/>
  <x:legacyDrawing r:id="rId4"/>
  <x:tableParts count="0"/>
</x:worksheet>
</file>

<file path=xl/worksheets/sheet4.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DC853AA-0CF0-4917-AE59-2DB0A4511A75}" mc:Ignorable="x14ac xr xr2 xr3">
  <x:sheetPr>
    <x:outlinePr summaryBelow="1" summaryRight="1"/>
  </x:sheetPr>
  <x:dimension ref="A1:E42"/>
  <x:sheetViews>
    <x:sheetView workbookViewId="0">
      <x:selection activeCell="A2" sqref="A2"/>
    </x:sheetView>
  </x:sheetViews>
  <x:sheetFormatPr defaultRowHeight="14.45"/>
  <x:cols>
    <x:col min="1" max="1" width="24.855469" style="0" customWidth="1"/>
    <x:col min="2" max="2" width="26.140625" style="0" customWidth="1"/>
    <x:col min="3" max="3" width="24.570312" style="0" customWidth="1"/>
    <x:col min="4" max="4" width="9.140625" style="0" customWidth="1"/>
    <x:col min="5" max="5" width="11.425781" style="0" customWidth="1"/>
  </x:cols>
  <x:sheetData>
    <x:row r="1" spans="1:5" s="208" customFormat="1">
      <x:c r="A1" s="208" t="s">
        <x:v>48</x:v>
      </x:c>
      <x:c r="B1" s="208" t="s">
        <x:v>49</x:v>
      </x:c>
      <x:c r="C1" s="208" t="s">
        <x:v>50</x:v>
      </x:c>
      <x:c r="D1" s="208" t="s">
        <x:v>51</x:v>
      </x:c>
      <x:c r="E1" s="208" t="s">
        <x:v>52</x:v>
      </x:c>
    </x:row>
    <x:row r="2" spans="1:5" s="171" customFormat="1">
      <x:c r="A2" s="209" t="s"/>
    </x:row>
    <x:row r="3" spans="1:5"/>
    <x:row r="6" spans="1:5" s="171" customFormat="1"/>
    <x:row r="7" spans="1:5" s="171" customFormat="1"/>
    <x:row r="8" spans="1:5" s="171" customFormat="1"/>
    <x:row r="9" spans="1:5" s="171" customFormat="1"/>
    <x:row r="10" spans="1:5" s="171" customFormat="1"/>
    <x:row r="11" spans="1:5" s="171" customFormat="1"/>
    <x:row r="12" spans="1:5"/>
    <x:row r="13" spans="1:5" s="171" customFormat="1"/>
    <x:row r="18" spans="1:5" s="171" customFormat="1"/>
    <x:row r="20" spans="1:5" s="171" customFormat="1"/>
    <x:row r="21" spans="1:5" s="171" customFormat="1"/>
    <x:row r="24" spans="1:5" s="171" customFormat="1"/>
    <x:row r="27" spans="1:5" s="171" customFormat="1"/>
    <x:row r="28" spans="1:5" s="171" customFormat="1"/>
    <x:row r="29" spans="1:5" s="171" customFormat="1"/>
    <x:row r="30" spans="1:5" s="171" customFormat="1"/>
    <x:row r="33" spans="1:5" s="171" customFormat="1"/>
    <x:row r="37" spans="1:5" s="171" customFormat="1"/>
    <x:row r="39" spans="1:5" s="171" customFormat="1">
      <x:c r="A39" s="210" t="s"/>
    </x:row>
    <x:row r="41" spans="1:5" s="171" customFormat="1"/>
    <x:row r="42" spans="1:5" s="171" customFormat="1"/>
  </x:sheetData>
  <x:sortState xmlns:xlrd2="http://schemas.microsoft.com/office/spreadsheetml/2017/richdata2" ref="A2:E47">
    <x:sortCondition ref="A2:A47"/>
  </x:sortState>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E2B08AB-2E2E-4EFA-9332-7283A128E9FD}" mc:Ignorable="x14ac xr xr2 xr3">
  <x:sheetPr>
    <x:outlinePr summaryBelow="1" summaryRight="1"/>
  </x:sheetPr>
  <x:dimension ref="A2:A17"/>
  <x:sheetViews>
    <x:sheetView topLeftCell="A7" workbookViewId="0">
      <x:selection activeCell="I25" sqref="I25"/>
    </x:sheetView>
  </x:sheetViews>
  <x:sheetFormatPr defaultRowHeight="14.45"/>
  <x:cols>
    <x:col min="1" max="1" width="31.570312" style="0" customWidth="1"/>
  </x:cols>
  <x:sheetData>
    <x:row r="2" spans="1:9">
      <x:c r="A2" s="171" t="s">
        <x:v>53</x:v>
      </x:c>
    </x:row>
    <x:row r="4" spans="1:9">
      <x:c r="A4" s="171" t="s">
        <x:v>54</x:v>
      </x:c>
    </x:row>
    <x:row r="6" spans="1:9">
      <x:c r="A6" s="171" t="s">
        <x:v>55</x:v>
      </x:c>
    </x:row>
    <x:row r="9" spans="1:9">
      <x:c r="A9" s="211" t="s">
        <x:v>56</x:v>
      </x:c>
    </x:row>
    <x:row r="10" spans="1:9">
      <x:c r="A10" s="211" t="s">
        <x:v>57</x:v>
      </x:c>
    </x:row>
    <x:row r="11" spans="1:9">
      <x:c r="A11" s="211" t="s">
        <x:v>58</x:v>
      </x:c>
    </x:row>
    <x:row r="12" spans="1:9">
      <x:c r="A12" s="211" t="s">
        <x:v>59</x:v>
      </x:c>
    </x:row>
    <x:row r="14" spans="1:9">
      <x:c r="A14" s="212" t="s">
        <x:v>60</x:v>
      </x:c>
    </x:row>
    <x:row r="15" spans="1:9">
      <x:c r="A15" s="212" t="s">
        <x:v>61</x:v>
      </x:c>
    </x:row>
    <x:row r="16" spans="1:9">
      <x:c r="A16" s="212" t="s">
        <x:v>62</x:v>
      </x:c>
    </x:row>
    <x:row r="17" spans="1:9">
      <x:c r="A17" s="212" t="s">
        <x:v>63</x:v>
      </x:c>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0D64354-1539-4D99-8D6E-D648F18A931F}" mc:Ignorable="x14ac xr xr2 xr3">
  <x:sheetPr codeName="Sheet5">
    <x:outlinePr summaryBelow="1" summaryRight="1"/>
  </x:sheetPr>
  <x:dimension ref="A1:F35"/>
  <x:sheetViews>
    <x:sheetView zoomScale="80" zoomScaleNormal="80" workbookViewId="0">
      <x:selection activeCell="K20" sqref="K20"/>
    </x:sheetView>
  </x:sheetViews>
  <x:sheetFormatPr defaultColWidth="9.421562" defaultRowHeight="14.45"/>
  <x:cols>
    <x:col min="1" max="1" width="18.140625" style="0" customWidth="1"/>
    <x:col min="2" max="2" width="17.710938" style="0" bestFit="1" customWidth="1"/>
    <x:col min="3" max="3" width="17.140625" style="0" customWidth="1"/>
    <x:col min="4" max="4" width="27.425781" style="0" customWidth="1"/>
    <x:col min="5" max="5" width="18.710938" style="0" customWidth="1"/>
    <x:col min="6" max="6" width="23.425781" style="0" customWidth="1"/>
  </x:cols>
  <x:sheetData>
    <x:row r="1" spans="1:11" customFormat="1" ht="15.4" customHeight="1">
      <x:c r="A1" s="213" t="s">
        <x:v>64</x:v>
      </x:c>
      <x:c r="B1" s="214" t="s">
        <x:v>65</x:v>
      </x:c>
      <x:c r="C1" s="214" t="s">
        <x:v>66</x:v>
      </x:c>
      <x:c r="D1" s="214" t="s">
        <x:v>67</x:v>
      </x:c>
      <x:c r="E1" s="214" t="s">
        <x:v>68</x:v>
      </x:c>
      <x:c r="F1" s="214" t="s">
        <x:v>69</x:v>
      </x:c>
    </x:row>
    <x:row r="2" spans="1:11">
      <x:c r="A2" s="215" t="s"/>
      <x:c r="B2" s="215" t="s"/>
      <x:c r="C2" s="215" t="s"/>
      <x:c r="D2" s="215" t="s"/>
      <x:c r="E2" s="215" t="s"/>
      <x:c r="F2" s="215" t="s"/>
    </x:row>
    <x:row r="3" spans="1:11">
      <x:c r="A3" s="215" t="s"/>
      <x:c r="B3" s="215" t="s"/>
      <x:c r="C3" s="215" t="s"/>
      <x:c r="D3" s="215" t="s"/>
      <x:c r="E3" s="215" t="s"/>
      <x:c r="F3" s="215" t="s"/>
    </x:row>
    <x:row r="4" spans="1:11">
      <x:c r="A4" s="215" t="s"/>
      <x:c r="B4" s="215" t="s"/>
      <x:c r="C4" s="215" t="s"/>
      <x:c r="D4" s="215" t="s"/>
      <x:c r="E4" s="215" t="s"/>
      <x:c r="F4" s="215" t="s"/>
    </x:row>
    <x:row r="5" spans="1:11">
      <x:c r="A5" s="215" t="s"/>
      <x:c r="B5" s="215" t="s"/>
      <x:c r="C5" s="215" t="s"/>
      <x:c r="D5" s="215" t="s"/>
      <x:c r="E5" s="215" t="s"/>
      <x:c r="F5" s="215" t="s"/>
    </x:row>
    <x:row r="6" spans="1:11">
      <x:c r="A6" s="215" t="s"/>
      <x:c r="B6" s="215" t="s"/>
      <x:c r="C6" s="215" t="s"/>
      <x:c r="D6" s="215" t="s"/>
      <x:c r="E6" s="215" t="s"/>
      <x:c r="F6" s="215" t="s"/>
    </x:row>
    <x:row r="7" spans="1:11">
      <x:c r="A7" s="215" t="s"/>
      <x:c r="B7" s="215" t="s"/>
      <x:c r="C7" s="215" t="s"/>
      <x:c r="D7" s="215" t="s"/>
      <x:c r="E7" s="215" t="s"/>
      <x:c r="F7" s="215" t="s"/>
    </x:row>
    <x:row r="8" spans="1:11">
      <x:c r="A8" s="215" t="s"/>
      <x:c r="B8" s="215" t="s"/>
      <x:c r="C8" s="215" t="s"/>
      <x:c r="D8" s="215" t="s"/>
      <x:c r="E8" s="215" t="s"/>
      <x:c r="F8" s="215" t="s"/>
    </x:row>
    <x:row r="9" spans="1:11">
      <x:c r="A9" s="215" t="s"/>
      <x:c r="B9" s="215" t="s"/>
      <x:c r="C9" s="215" t="s"/>
      <x:c r="D9" s="215" t="s"/>
      <x:c r="E9" s="215" t="s"/>
      <x:c r="F9" s="215" t="s"/>
    </x:row>
    <x:row r="10" spans="1:11">
      <x:c r="A10" s="215" t="s"/>
      <x:c r="B10" s="215" t="s"/>
      <x:c r="C10" s="215" t="s"/>
      <x:c r="D10" s="215" t="s"/>
      <x:c r="E10" s="215" t="s"/>
      <x:c r="F10" s="215" t="s"/>
    </x:row>
    <x:row r="11" spans="1:11">
      <x:c r="A11" s="215" t="s"/>
      <x:c r="B11" s="215" t="s"/>
      <x:c r="C11" s="215" t="s"/>
      <x:c r="D11" s="215" t="s"/>
      <x:c r="E11" s="215" t="s"/>
      <x:c r="F11" s="215" t="s"/>
    </x:row>
    <x:row r="12" spans="1:11">
      <x:c r="A12" s="215" t="s"/>
      <x:c r="B12" s="215" t="s"/>
      <x:c r="C12" s="215" t="s"/>
      <x:c r="D12" s="215" t="s"/>
      <x:c r="E12" s="215" t="s"/>
      <x:c r="F12" s="215" t="s"/>
    </x:row>
    <x:row r="13" spans="1:11">
      <x:c r="A13" s="215" t="s"/>
      <x:c r="B13" s="215" t="s"/>
      <x:c r="C13" s="215" t="s"/>
      <x:c r="D13" s="215" t="s"/>
      <x:c r="E13" s="215" t="s"/>
      <x:c r="F13" s="215" t="s"/>
    </x:row>
    <x:row r="14" spans="1:11">
      <x:c r="A14" s="215" t="s"/>
      <x:c r="B14" s="215" t="s"/>
      <x:c r="C14" s="215" t="s"/>
      <x:c r="D14" s="215" t="s"/>
      <x:c r="E14" s="215" t="s"/>
      <x:c r="F14" s="215" t="s"/>
    </x:row>
    <x:row r="15" spans="1:11">
      <x:c r="A15" s="215" t="s"/>
      <x:c r="B15" s="215" t="s"/>
      <x:c r="C15" s="215" t="s"/>
      <x:c r="D15" s="215" t="s"/>
      <x:c r="E15" s="215" t="s"/>
      <x:c r="F15" s="215" t="s"/>
    </x:row>
    <x:row r="16" spans="1:11">
      <x:c r="A16" s="216" t="s"/>
      <x:c r="B16" s="216" t="s"/>
      <x:c r="C16" s="216" t="s"/>
      <x:c r="D16" s="216" t="s"/>
      <x:c r="E16" s="216" t="s"/>
      <x:c r="F16" s="215" t="s"/>
    </x:row>
    <x:row r="17" spans="1:11">
      <x:c r="A17" s="215" t="s"/>
      <x:c r="B17" s="215" t="s"/>
      <x:c r="C17" s="215" t="s"/>
      <x:c r="D17" s="215" t="s"/>
      <x:c r="E17" s="215" t="s"/>
      <x:c r="F17" s="215" t="s"/>
    </x:row>
    <x:row r="18" spans="1:11">
      <x:c r="A18" s="217" t="s"/>
      <x:c r="B18" s="217" t="s"/>
      <x:c r="C18" s="217" t="s"/>
      <x:c r="D18" s="217" t="s"/>
      <x:c r="E18" s="217" t="s"/>
      <x:c r="F18" s="217" t="s"/>
    </x:row>
    <x:row r="19" spans="1:11">
      <x:c r="A19" s="218" t="s"/>
      <x:c r="B19" s="218" t="s"/>
      <x:c r="C19" s="218" t="s"/>
      <x:c r="D19" s="218" t="s"/>
      <x:c r="E19" s="218" t="s"/>
      <x:c r="F19" s="218" t="s"/>
    </x:row>
    <x:row r="20" spans="1:11">
      <x:c r="A20" s="219" t="s"/>
      <x:c r="B20" s="219" t="s"/>
      <x:c r="C20" s="219" t="s"/>
      <x:c r="D20" s="219" t="s"/>
      <x:c r="E20" s="219" t="s"/>
      <x:c r="F20" s="219" t="s"/>
    </x:row>
    <x:row r="21" spans="1:11">
      <x:c r="A21" s="219" t="s"/>
      <x:c r="B21" s="219" t="s"/>
      <x:c r="C21" s="219" t="s"/>
      <x:c r="D21" s="219" t="s"/>
      <x:c r="E21" s="219" t="s"/>
      <x:c r="F21" s="219" t="s"/>
    </x:row>
    <x:row r="22" spans="1:11">
      <x:c r="A22" s="219" t="s"/>
      <x:c r="B22" s="219" t="s"/>
      <x:c r="C22" s="219" t="s"/>
      <x:c r="D22" s="219" t="s"/>
      <x:c r="E22" s="219" t="s"/>
      <x:c r="F22" s="219" t="s"/>
    </x:row>
    <x:row r="23" spans="1:11">
      <x:c r="A23" s="219" t="s"/>
      <x:c r="B23" s="219" t="s"/>
      <x:c r="C23" s="219" t="s"/>
      <x:c r="D23" s="219" t="s"/>
      <x:c r="E23" s="219" t="s"/>
      <x:c r="F23" s="219" t="s"/>
    </x:row>
    <x:row r="24" spans="1:11">
      <x:c r="A24" s="219" t="s"/>
      <x:c r="B24" s="219" t="s"/>
      <x:c r="C24" s="219" t="s"/>
      <x:c r="D24" s="219" t="s"/>
      <x:c r="E24" s="219" t="s"/>
      <x:c r="F24" s="219" t="s"/>
    </x:row>
    <x:row r="25" spans="1:11">
      <x:c r="A25" s="219" t="s"/>
      <x:c r="B25" s="219" t="s"/>
      <x:c r="C25" s="219" t="s"/>
      <x:c r="D25" s="219" t="s"/>
      <x:c r="E25" s="219" t="s"/>
      <x:c r="F25" s="219" t="s"/>
    </x:row>
    <x:row r="26" spans="1:11">
      <x:c r="A26" s="219" t="s"/>
      <x:c r="B26" s="219" t="s"/>
      <x:c r="C26" s="219" t="s"/>
      <x:c r="D26" s="219" t="s"/>
      <x:c r="E26" s="219" t="s"/>
      <x:c r="F26" s="219" t="s"/>
    </x:row>
    <x:row r="27" spans="1:11">
      <x:c r="A27" s="219" t="s"/>
      <x:c r="B27" s="219" t="s"/>
      <x:c r="C27" s="219" t="s"/>
      <x:c r="D27" s="219" t="s"/>
      <x:c r="E27" s="219" t="s"/>
      <x:c r="F27" s="219" t="s"/>
    </x:row>
    <x:row r="28" spans="1:11">
      <x:c r="A28" s="219" t="s"/>
      <x:c r="B28" s="219" t="s"/>
      <x:c r="C28" s="219" t="s"/>
      <x:c r="D28" s="219" t="s"/>
      <x:c r="E28" s="219" t="s"/>
      <x:c r="F28" s="219" t="s"/>
    </x:row>
    <x:row r="29" spans="1:11">
      <x:c r="A29" s="219" t="s"/>
      <x:c r="B29" s="219" t="s"/>
      <x:c r="C29" s="219" t="s"/>
      <x:c r="D29" s="219" t="s"/>
      <x:c r="E29" s="219" t="s"/>
      <x:c r="F29" s="219" t="s"/>
    </x:row>
    <x:row r="30" spans="1:11">
      <x:c r="A30" s="219" t="s"/>
      <x:c r="B30" s="219" t="s"/>
      <x:c r="C30" s="219" t="s"/>
      <x:c r="D30" s="219" t="s"/>
      <x:c r="E30" s="219" t="s"/>
      <x:c r="F30" s="219" t="s"/>
    </x:row>
    <x:row r="31" spans="1:11">
      <x:c r="A31" s="219" t="s"/>
      <x:c r="B31" s="219" t="s"/>
      <x:c r="C31" s="219" t="s"/>
      <x:c r="D31" s="219" t="s"/>
      <x:c r="E31" s="219" t="s"/>
      <x:c r="F31" s="219" t="s"/>
    </x:row>
    <x:row r="32" spans="1:11">
      <x:c r="A32" s="219" t="s"/>
      <x:c r="B32" s="219" t="s"/>
      <x:c r="C32" s="219" t="s"/>
      <x:c r="D32" s="219" t="s"/>
      <x:c r="E32" s="219" t="s"/>
      <x:c r="F32" s="219" t="s"/>
    </x:row>
    <x:row r="33" spans="1:11">
      <x:c r="A33" s="219" t="s"/>
      <x:c r="B33" s="219" t="s"/>
      <x:c r="C33" s="219" t="s"/>
      <x:c r="D33" s="219" t="s"/>
      <x:c r="E33" s="219" t="s"/>
      <x:c r="F33" s="219" t="s"/>
    </x:row>
    <x:row r="34" spans="1:11">
      <x:c r="A34" s="219" t="s"/>
      <x:c r="B34" s="219" t="s"/>
      <x:c r="C34" s="219" t="s"/>
      <x:c r="D34" s="219" t="s"/>
      <x:c r="E34" s="219" t="s"/>
      <x:c r="F34" s="219" t="s"/>
    </x:row>
    <x:row r="35" spans="1:11">
      <x:c r="A35" s="219" t="s"/>
      <x:c r="B35" s="219" t="s"/>
      <x:c r="C35" s="219" t="s"/>
      <x:c r="D35" s="219" t="s"/>
      <x:c r="E35" s="219" t="s"/>
      <x:c r="F35" s="219" t="s"/>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401111-0201-4782-9BE8-A5C8AB080546}" mc:Ignorable="x14ac xr xr2 xr3">
  <x:sheetPr codeName="Sheet6">
    <x:outlinePr summaryBelow="1" summaryRight="1"/>
  </x:sheetPr>
  <x:dimension ref="A1:C33"/>
  <x:sheetViews>
    <x:sheetView workbookViewId="0">
      <x:selection activeCell="F19" sqref="F19"/>
    </x:sheetView>
  </x:sheetViews>
  <x:sheetFormatPr defaultColWidth="9.421562" defaultRowHeight="14.45"/>
  <x:cols>
    <x:col min="1" max="1" width="33.425781" style="0" customWidth="1"/>
    <x:col min="2" max="2" width="19.710938" style="0" customWidth="1"/>
    <x:col min="3" max="3" width="75.140625" style="0" customWidth="1"/>
  </x:cols>
  <x:sheetData>
    <x:row r="1" spans="1:6" customFormat="1" ht="15.4" customHeight="1">
      <x:c r="A1" s="213" t="s">
        <x:v>70</x:v>
      </x:c>
      <x:c r="B1" s="214" t="s">
        <x:v>71</x:v>
      </x:c>
      <x:c r="C1" s="214" t="s">
        <x:v>72</x:v>
      </x:c>
    </x:row>
    <x:row r="2" spans="1:6">
      <x:c r="A2" s="220" t="s"/>
      <x:c r="B2" s="220" t="s"/>
      <x:c r="C2" s="220" t="s"/>
    </x:row>
    <x:row r="3" spans="1:6">
      <x:c r="A3" s="220" t="s"/>
      <x:c r="B3" s="220" t="s"/>
      <x:c r="C3" s="220" t="s"/>
    </x:row>
    <x:row r="4" spans="1:6">
      <x:c r="A4" s="220" t="s"/>
      <x:c r="B4" s="220" t="s"/>
      <x:c r="C4" s="220" t="s"/>
    </x:row>
    <x:row r="5" spans="1:6">
      <x:c r="A5" s="220" t="s"/>
      <x:c r="B5" s="220" t="s"/>
      <x:c r="C5" s="220" t="s"/>
    </x:row>
    <x:row r="6" spans="1:6">
      <x:c r="A6" s="220" t="s"/>
      <x:c r="B6" s="220" t="s"/>
      <x:c r="C6" s="220" t="s"/>
    </x:row>
    <x:row r="7" spans="1:6">
      <x:c r="A7" s="220" t="s"/>
      <x:c r="B7" s="220" t="s"/>
      <x:c r="C7" s="220" t="s"/>
    </x:row>
    <x:row r="8" spans="1:6">
      <x:c r="A8" s="220" t="s"/>
      <x:c r="B8" s="220" t="s"/>
      <x:c r="C8" s="220" t="s"/>
    </x:row>
    <x:row r="9" spans="1:6">
      <x:c r="A9" s="220" t="s"/>
      <x:c r="B9" s="220" t="s"/>
      <x:c r="C9" s="220" t="s"/>
    </x:row>
    <x:row r="10" spans="1:6">
      <x:c r="A10" s="220" t="s"/>
      <x:c r="B10" s="220" t="s"/>
      <x:c r="C10" s="220" t="s"/>
    </x:row>
    <x:row r="11" spans="1:6">
      <x:c r="A11" s="220" t="s"/>
      <x:c r="B11" s="220" t="s"/>
      <x:c r="C11" s="220" t="s"/>
    </x:row>
    <x:row r="12" spans="1:6">
      <x:c r="A12" s="220" t="s"/>
      <x:c r="B12" s="220" t="s"/>
      <x:c r="C12" s="220" t="s"/>
    </x:row>
    <x:row r="13" spans="1:6">
      <x:c r="A13" s="220" t="s"/>
      <x:c r="B13" s="220" t="s"/>
      <x:c r="C13" s="220" t="s"/>
    </x:row>
    <x:row r="14" spans="1:6">
      <x:c r="A14" s="220" t="s"/>
      <x:c r="B14" s="220" t="s"/>
      <x:c r="C14" s="220" t="s"/>
    </x:row>
    <x:row r="15" spans="1:6">
      <x:c r="A15" s="220" t="s"/>
      <x:c r="B15" s="220" t="s"/>
      <x:c r="C15" s="220" t="s"/>
    </x:row>
    <x:row r="16" spans="1:6">
      <x:c r="A16" s="220" t="s"/>
      <x:c r="B16" s="220" t="s"/>
      <x:c r="C16" s="220" t="s"/>
    </x:row>
    <x:row r="17" spans="1:6">
      <x:c r="A17" s="220" t="s"/>
      <x:c r="B17" s="220" t="s"/>
      <x:c r="C17" s="220" t="s"/>
    </x:row>
    <x:row r="18" spans="1:6">
      <x:c r="A18" s="220" t="s"/>
      <x:c r="B18" s="220" t="s"/>
      <x:c r="C18" s="220" t="s"/>
    </x:row>
    <x:row r="19" spans="1:6">
      <x:c r="A19" s="220" t="s"/>
      <x:c r="B19" s="220" t="s"/>
      <x:c r="C19" s="220" t="s"/>
    </x:row>
    <x:row r="20" spans="1:6">
      <x:c r="A20" s="220" t="s"/>
      <x:c r="B20" s="220" t="s"/>
      <x:c r="C20" s="220" t="s"/>
    </x:row>
    <x:row r="21" spans="1:6">
      <x:c r="A21" s="220" t="s"/>
      <x:c r="B21" s="220" t="s"/>
      <x:c r="C21" s="220" t="s"/>
    </x:row>
    <x:row r="22" spans="1:6">
      <x:c r="A22" s="220" t="s"/>
      <x:c r="B22" s="220" t="s"/>
      <x:c r="C22" s="220" t="s"/>
    </x:row>
    <x:row r="23" spans="1:6">
      <x:c r="A23" s="220" t="s"/>
      <x:c r="B23" s="220" t="s"/>
      <x:c r="C23" s="220" t="s"/>
    </x:row>
    <x:row r="24" spans="1:6">
      <x:c r="A24" s="220" t="s"/>
      <x:c r="B24" s="220" t="s"/>
      <x:c r="C24" s="220" t="s"/>
    </x:row>
    <x:row r="25" spans="1:6">
      <x:c r="A25" s="220" t="s"/>
      <x:c r="B25" s="220" t="s"/>
      <x:c r="C25" s="220" t="s"/>
    </x:row>
    <x:row r="26" spans="1:6">
      <x:c r="A26" s="220" t="s"/>
      <x:c r="B26" s="220" t="s"/>
      <x:c r="C26" s="220" t="s"/>
    </x:row>
    <x:row r="27" spans="1:6">
      <x:c r="A27" s="220" t="s"/>
      <x:c r="B27" s="220" t="s"/>
      <x:c r="C27" s="220" t="s"/>
    </x:row>
    <x:row r="28" spans="1:6">
      <x:c r="A28" s="220" t="s"/>
      <x:c r="B28" s="220" t="s"/>
      <x:c r="C28" s="220" t="s"/>
    </x:row>
    <x:row r="29" spans="1:6">
      <x:c r="A29" s="220" t="s"/>
      <x:c r="B29" s="220" t="s"/>
      <x:c r="C29" s="220" t="s"/>
    </x:row>
    <x:row r="30" spans="1:6">
      <x:c r="A30" s="220" t="s"/>
      <x:c r="B30" s="220" t="s"/>
      <x:c r="C30" s="220" t="s"/>
    </x:row>
    <x:row r="31" spans="1:6">
      <x:c r="A31" s="220" t="s"/>
      <x:c r="B31" s="220" t="s"/>
      <x:c r="C31" s="220" t="s"/>
    </x:row>
    <x:row r="32" spans="1:6">
      <x:c r="A32" s="220" t="s"/>
      <x:c r="B32" s="220" t="s"/>
      <x:c r="C32" s="220" t="s"/>
    </x:row>
    <x:row r="33" spans="1:6">
      <x:c r="A33" s="220" t="s"/>
      <x:c r="B33" s="220" t="s"/>
      <x:c r="C33" s="220" t="s"/>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8.xml><?xml version="1.0" encoding="utf-8"?>
<x:worksheet xmlns:r="http://schemas.openxmlformats.org/officeDocument/2006/relationships" xmlns:x="http://schemas.openxmlformats.org/spreadsheetml/2006/main">
  <x:sheetPr>
    <x:outlinePr summaryBelow="1" summaryRight="1"/>
  </x:sheetPr>
  <x:dimension ref="A1:J19"/>
  <x:sheetViews>
    <x:sheetView workbookViewId="0"/>
  </x:sheetViews>
  <x:sheetFormatPr defaultRowHeight="15"/>
  <x:cols>
    <x:col min="1" max="1" width="11.270625" style="0" customWidth="1"/>
    <x:col min="2" max="2" width="12.820625" style="0" customWidth="1"/>
    <x:col min="3" max="3" width="29.090625" style="0" customWidth="1"/>
    <x:col min="4" max="4" width="16.170625" style="0" customWidth="1"/>
    <x:col min="5" max="5" width="15.910625" style="0" customWidth="1"/>
    <x:col min="6" max="8" width="6.720625" style="0" customWidth="1"/>
    <x:col min="9" max="9" width="8.690625" style="0" customWidth="1"/>
    <x:col min="10" max="10" width="9.470625" style="0" customWidth="1"/>
  </x:cols>
  <x:sheetData>
    <x:row r="1" spans="1:10">
      <x:c r="A1" s="221" t="s">
        <x:v>49</x:v>
      </x:c>
      <x:c r="B1" s="222" t="s">
        <x:v>50</x:v>
      </x:c>
      <x:c r="C1" s="222" t="s">
        <x:v>73</x:v>
      </x:c>
      <x:c r="D1" s="222" t="s">
        <x:v>74</x:v>
      </x:c>
      <x:c r="E1" s="222" t="s">
        <x:v>71</x:v>
      </x:c>
      <x:c r="F1" s="222" t="s">
        <x:v>75</x:v>
      </x:c>
      <x:c r="G1" s="222" t="s">
        <x:v>76</x:v>
      </x:c>
      <x:c r="H1" s="222" t="s">
        <x:v>77</x:v>
      </x:c>
      <x:c r="I1" s="222" t="s">
        <x:v>78</x:v>
      </x:c>
      <x:c r="J1" s="223" t="s">
        <x:v>79</x:v>
      </x:c>
    </x:row>
    <x:row r="2" spans="1:10">
      <x:c r="A2" s="0" t="s">
        <x:v>80</x:v>
      </x:c>
      <x:c r="B2" s="0" t="s">
        <x:v>81</x:v>
      </x:c>
      <x:c r="C2" s="0" t="s">
        <x:v>82</x:v>
      </x:c>
      <x:c r="E2" s="0" t="s">
        <x:v>83</x:v>
      </x:c>
      <x:c r="I2" s="0" t="s">
        <x:v>84</x:v>
      </x:c>
    </x:row>
    <x:row r="3" spans="1:10">
      <x:c r="A3" s="0" t="s">
        <x:v>85</x:v>
      </x:c>
      <x:c r="B3" s="0" t="s">
        <x:v>86</x:v>
      </x:c>
      <x:c r="C3" s="0" t="s">
        <x:v>87</x:v>
      </x:c>
      <x:c r="E3" s="0" t="s">
        <x:v>88</x:v>
      </x:c>
      <x:c r="I3" s="0" t="s">
        <x:v>89</x:v>
      </x:c>
    </x:row>
    <x:row r="4" spans="1:10">
      <x:c r="A4" s="0" t="s">
        <x:v>90</x:v>
      </x:c>
      <x:c r="B4" s="0" t="s">
        <x:v>91</x:v>
      </x:c>
      <x:c r="C4" s="0" t="s">
        <x:v>92</x:v>
      </x:c>
      <x:c r="E4" s="0" t="s">
        <x:v>93</x:v>
      </x:c>
      <x:c r="I4" s="0" t="s">
        <x:v>84</x:v>
      </x:c>
    </x:row>
    <x:row r="5" spans="1:10">
      <x:c r="A5" s="0" t="s">
        <x:v>94</x:v>
      </x:c>
      <x:c r="B5" s="0" t="s">
        <x:v>91</x:v>
      </x:c>
      <x:c r="C5" s="0" t="s">
        <x:v>95</x:v>
      </x:c>
      <x:c r="I5" s="0" t="s">
        <x:v>89</x:v>
      </x:c>
    </x:row>
    <x:row r="6" spans="1:10">
      <x:c r="A6" s="0" t="s">
        <x:v>96</x:v>
      </x:c>
      <x:c r="B6" s="0" t="s">
        <x:v>97</x:v>
      </x:c>
      <x:c r="C6" s="0" t="s">
        <x:v>98</x:v>
      </x:c>
      <x:c r="E6" s="0" t="s">
        <x:v>99</x:v>
      </x:c>
      <x:c r="I6" s="0" t="s">
        <x:v>84</x:v>
      </x:c>
    </x:row>
    <x:row r="7" spans="1:10">
      <x:c r="A7" s="0" t="s">
        <x:v>100</x:v>
      </x:c>
      <x:c r="B7" s="0" t="s">
        <x:v>101</x:v>
      </x:c>
      <x:c r="C7" s="0" t="s">
        <x:v>102</x:v>
      </x:c>
      <x:c r="E7" s="0" t="s">
        <x:v>103</x:v>
      </x:c>
      <x:c r="I7" s="0" t="s">
        <x:v>89</x:v>
      </x:c>
    </x:row>
    <x:row r="8" spans="1:10">
      <x:c r="A8" s="0" t="s">
        <x:v>104</x:v>
      </x:c>
      <x:c r="B8" s="0" t="s">
        <x:v>105</x:v>
      </x:c>
      <x:c r="C8" s="0" t="s">
        <x:v>106</x:v>
      </x:c>
      <x:c r="E8" s="0" t="s">
        <x:v>107</x:v>
      </x:c>
      <x:c r="I8" s="0" t="s">
        <x:v>84</x:v>
      </x:c>
    </x:row>
    <x:row r="9" spans="1:10">
      <x:c r="A9" s="0" t="s">
        <x:v>108</x:v>
      </x:c>
      <x:c r="B9" s="0" t="s">
        <x:v>109</x:v>
      </x:c>
      <x:c r="C9" s="0" t="s">
        <x:v>110</x:v>
      </x:c>
      <x:c r="E9" s="0" t="s">
        <x:v>111</x:v>
      </x:c>
      <x:c r="I9" s="0" t="s">
        <x:v>89</x:v>
      </x:c>
    </x:row>
    <x:row r="10" spans="1:10">
      <x:c r="A10" s="0" t="s">
        <x:v>112</x:v>
      </x:c>
      <x:c r="B10" s="0" t="s">
        <x:v>113</x:v>
      </x:c>
      <x:c r="C10" s="0" t="s">
        <x:v>114</x:v>
      </x:c>
      <x:c r="E10" s="0" t="s">
        <x:v>115</x:v>
      </x:c>
      <x:c r="I10" s="0" t="s">
        <x:v>89</x:v>
      </x:c>
    </x:row>
    <x:row r="11" spans="1:10">
      <x:c r="A11" s="0" t="s">
        <x:v>116</x:v>
      </x:c>
      <x:c r="B11" s="0" t="s">
        <x:v>117</x:v>
      </x:c>
      <x:c r="C11" s="0" t="s">
        <x:v>118</x:v>
      </x:c>
      <x:c r="E11" s="0" t="s">
        <x:v>119</x:v>
      </x:c>
      <x:c r="I11" s="0" t="s">
        <x:v>84</x:v>
      </x:c>
    </x:row>
    <x:row r="12" spans="1:10">
      <x:c r="A12" s="0" t="s">
        <x:v>120</x:v>
      </x:c>
      <x:c r="B12" s="0" t="s">
        <x:v>121</x:v>
      </x:c>
      <x:c r="C12" s="0" t="s">
        <x:v>122</x:v>
      </x:c>
      <x:c r="E12" s="0" t="s">
        <x:v>123</x:v>
      </x:c>
      <x:c r="I12" s="0" t="s">
        <x:v>84</x:v>
      </x:c>
    </x:row>
    <x:row r="13" spans="1:10">
      <x:c r="A13" s="0" t="s">
        <x:v>124</x:v>
      </x:c>
      <x:c r="B13" s="0" t="s">
        <x:v>125</x:v>
      </x:c>
      <x:c r="C13" s="0" t="s">
        <x:v>126</x:v>
      </x:c>
      <x:c r="E13" s="0" t="s">
        <x:v>127</x:v>
      </x:c>
      <x:c r="I13" s="0" t="s">
        <x:v>89</x:v>
      </x:c>
    </x:row>
    <x:row r="14" spans="1:10">
      <x:c r="A14" s="0" t="s">
        <x:v>128</x:v>
      </x:c>
      <x:c r="B14" s="0" t="s">
        <x:v>125</x:v>
      </x:c>
      <x:c r="C14" s="0" t="s">
        <x:v>129</x:v>
      </x:c>
      <x:c r="E14" s="0" t="s">
        <x:v>130</x:v>
      </x:c>
      <x:c r="I14" s="0" t="s">
        <x:v>84</x:v>
      </x:c>
    </x:row>
    <x:row r="15" spans="1:10">
      <x:c r="A15" s="0" t="s">
        <x:v>131</x:v>
      </x:c>
      <x:c r="B15" s="0" t="s">
        <x:v>132</x:v>
      </x:c>
      <x:c r="C15" s="0" t="s">
        <x:v>133</x:v>
      </x:c>
      <x:c r="E15" s="0" t="s">
        <x:v>134</x:v>
      </x:c>
      <x:c r="I15" s="0" t="s">
        <x:v>89</x:v>
      </x:c>
    </x:row>
    <x:row r="16" spans="1:10">
      <x:c r="A16" s="0" t="s">
        <x:v>135</x:v>
      </x:c>
      <x:c r="B16" s="0" t="s">
        <x:v>136</x:v>
      </x:c>
      <x:c r="C16" s="0" t="s">
        <x:v>137</x:v>
      </x:c>
      <x:c r="E16" s="0" t="s">
        <x:v>138</x:v>
      </x:c>
      <x:c r="I16" s="0" t="s">
        <x:v>89</x:v>
      </x:c>
    </x:row>
    <x:row r="17" spans="1:10">
      <x:c r="A17" s="0" t="s">
        <x:v>139</x:v>
      </x:c>
      <x:c r="B17" s="0" t="s">
        <x:v>136</x:v>
      </x:c>
      <x:c r="C17" s="0" t="s">
        <x:v>140</x:v>
      </x:c>
      <x:c r="E17" s="0" t="s">
        <x:v>141</x:v>
      </x:c>
      <x:c r="I17" s="0" t="s">
        <x:v>84</x:v>
      </x:c>
    </x:row>
    <x:row r="18" spans="1:10">
      <x:c r="A18" s="0" t="s">
        <x:v>142</x:v>
      </x:c>
      <x:c r="B18" s="0" t="s">
        <x:v>143</x:v>
      </x:c>
      <x:c r="C18" s="0" t="s">
        <x:v>144</x:v>
      </x:c>
      <x:c r="E18" s="0" t="s">
        <x:v>145</x:v>
      </x:c>
      <x:c r="I18" s="0" t="s">
        <x:v>84</x:v>
      </x:c>
    </x:row>
    <x:row r="19" spans="1:10">
      <x:c r="A19" s="0" t="s">
        <x:v>146</x:v>
      </x:c>
      <x:c r="B19" s="0" t="s">
        <x:v>147</x:v>
      </x:c>
      <x:c r="C19" s="0" t="s">
        <x:v>148</x:v>
      </x:c>
      <x:c r="E19" s="0" t="s">
        <x:v>149</x:v>
      </x:c>
      <x:c r="I19" s="0" t="s">
        <x:v>84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9.xml><?xml version="1.0" encoding="utf-8"?>
<x:worksheet xmlns:r="http://schemas.openxmlformats.org/officeDocument/2006/relationships" xmlns:x="http://schemas.openxmlformats.org/spreadsheetml/2006/main">
  <x:sheetPr>
    <x:outlinePr summaryBelow="1" summaryRight="1"/>
  </x:sheetPr>
  <x:dimension ref="A1:G9"/>
  <x:sheetViews>
    <x:sheetView workbookViewId="0"/>
  </x:sheetViews>
  <x:sheetFormatPr defaultRowHeight="15"/>
  <x:cols>
    <x:col min="1" max="1" width="8.720625" style="0" customWidth="1"/>
    <x:col min="2" max="2" width="12.820625" style="0" customWidth="1"/>
    <x:col min="3" max="3" width="28.640625" style="0" customWidth="1"/>
    <x:col min="4" max="4" width="14.840625" style="0" customWidth="1"/>
    <x:col min="5" max="7" width="40.710625" style="0" customWidth="1"/>
  </x:cols>
  <x:sheetData>
    <x:row r="1" spans="1:7">
      <x:c r="A1" s="224" t="s">
        <x:v>150</x:v>
      </x:c>
      <x:c r="B1" s="225" t="s">
        <x:v>151</x:v>
      </x:c>
      <x:c r="C1" s="225" t="s">
        <x:v>152</x:v>
      </x:c>
      <x:c r="D1" s="225" t="s">
        <x:v>71</x:v>
      </x:c>
      <x:c r="E1" s="225" t="s">
        <x:v>75</x:v>
      </x:c>
      <x:c r="F1" s="225" t="s">
        <x:v>76</x:v>
      </x:c>
      <x:c r="G1" s="226" t="s">
        <x:v>77</x:v>
      </x:c>
    </x:row>
    <x:row r="2" spans="1:7">
      <x:c r="A2" s="0" t="s">
        <x:v>80</x:v>
      </x:c>
      <x:c r="B2" s="0" t="s">
        <x:v>81</x:v>
      </x:c>
      <x:c r="C2" s="0" t="s">
        <x:v>82</x:v>
      </x:c>
      <x:c r="D2" s="0" t="s">
        <x:v>83</x:v>
      </x:c>
    </x:row>
    <x:row r="3" spans="1:7">
      <x:c r="A3" s="0" t="s">
        <x:v>85</x:v>
      </x:c>
      <x:c r="B3" s="0" t="s">
        <x:v>86</x:v>
      </x:c>
      <x:c r="C3" s="0" t="s">
        <x:v>87</x:v>
      </x:c>
      <x:c r="D3" s="0" t="s">
        <x:v>88</x:v>
      </x:c>
    </x:row>
    <x:row r="4" spans="1:7">
      <x:c r="A4" s="0" t="s">
        <x:v>90</x:v>
      </x:c>
      <x:c r="B4" s="0" t="s">
        <x:v>91</x:v>
      </x:c>
      <x:c r="C4" s="0" t="s">
        <x:v>92</x:v>
      </x:c>
      <x:c r="D4" s="0" t="s">
        <x:v>93</x:v>
      </x:c>
    </x:row>
    <x:row r="5" spans="1:7">
      <x:c r="A5" s="0" t="s">
        <x:v>100</x:v>
      </x:c>
      <x:c r="B5" s="0" t="s">
        <x:v>101</x:v>
      </x:c>
      <x:c r="C5" s="0" t="s">
        <x:v>102</x:v>
      </x:c>
      <x:c r="D5" s="0" t="s">
        <x:v>103</x:v>
      </x:c>
    </x:row>
    <x:row r="6" spans="1:7">
      <x:c r="A6" s="0" t="s">
        <x:v>128</x:v>
      </x:c>
      <x:c r="B6" s="0" t="s">
        <x:v>125</x:v>
      </x:c>
      <x:c r="C6" s="0" t="s">
        <x:v>129</x:v>
      </x:c>
      <x:c r="D6" s="0" t="s">
        <x:v>130</x:v>
      </x:c>
    </x:row>
    <x:row r="7" spans="1:7">
      <x:c r="A7" s="0" t="s">
        <x:v>139</x:v>
      </x:c>
      <x:c r="B7" s="0" t="s">
        <x:v>136</x:v>
      </x:c>
      <x:c r="C7" s="0" t="s">
        <x:v>140</x:v>
      </x:c>
      <x:c r="D7" s="0" t="s">
        <x:v>141</x:v>
      </x:c>
    </x:row>
    <x:row r="8" spans="1:7">
      <x:c r="A8" s="0" t="s">
        <x:v>135</x:v>
      </x:c>
      <x:c r="B8" s="0" t="s">
        <x:v>136</x:v>
      </x:c>
      <x:c r="C8" s="0" t="s">
        <x:v>137</x:v>
      </x:c>
      <x:c r="D8" s="0" t="s">
        <x:v>138</x:v>
      </x:c>
    </x:row>
    <x:row r="9" spans="1:7">
      <x:c r="A9" s="0" t="s">
        <x:v>146</x:v>
      </x:c>
      <x:c r="B9" s="0" t="s">
        <x:v>147</x:v>
      </x:c>
      <x:c r="C9" s="0" t="s">
        <x:v>148</x:v>
      </x:c>
      <x:c r="D9" s="0" t="s">
        <x:v>149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10.xml><?xml version="1.0" encoding="utf-8"?>
<x:worksheet xmlns:r="http://schemas.openxmlformats.org/officeDocument/2006/relationships" xmlns:x="http://schemas.openxmlformats.org/spreadsheetml/2006/main">
  <x:sheetPr>
    <x:outlinePr summaryBelow="1" summaryRight="1"/>
  </x:sheetPr>
  <x:dimension ref="A1:B9"/>
  <x:sheetViews>
    <x:sheetView workbookViewId="0"/>
  </x:sheetViews>
  <x:sheetFormatPr defaultRowHeight="15"/>
  <x:cols>
    <x:col min="1" max="2" width="20.710625" style="227" customWidth="1"/>
  </x:cols>
  <x:sheetData>
    <x:row r="1" spans="1:2">
      <x:c r="A1" s="228" t="s">
        <x:v>49</x:v>
      </x:c>
      <x:c r="B1" s="229" t="s">
        <x:v>50</x:v>
      </x:c>
    </x:row>
    <x:row r="2" spans="1:2">
      <x:c r="A2" s="230" t="s">
        <x:v>80</x:v>
      </x:c>
      <x:c r="B2" s="230" t="s">
        <x:v>81</x:v>
      </x:c>
    </x:row>
    <x:row r="3" spans="1:2">
      <x:c r="A3" s="230" t="s">
        <x:v>85</x:v>
      </x:c>
      <x:c r="B3" s="230" t="s">
        <x:v>86</x:v>
      </x:c>
    </x:row>
    <x:row r="4" spans="1:2">
      <x:c r="A4" s="230" t="s">
        <x:v>90</x:v>
      </x:c>
      <x:c r="B4" s="230" t="s">
        <x:v>91</x:v>
      </x:c>
    </x:row>
    <x:row r="5" spans="1:2">
      <x:c r="A5" s="230" t="s">
        <x:v>100</x:v>
      </x:c>
      <x:c r="B5" s="230" t="s">
        <x:v>101</x:v>
      </x:c>
    </x:row>
    <x:row r="6" spans="1:2">
      <x:c r="A6" s="230" t="s">
        <x:v>128</x:v>
      </x:c>
      <x:c r="B6" s="230" t="s">
        <x:v>125</x:v>
      </x:c>
    </x:row>
    <x:row r="7" spans="1:2">
      <x:c r="A7" s="230" t="s">
        <x:v>139</x:v>
      </x:c>
      <x:c r="B7" s="230" t="s">
        <x:v>136</x:v>
      </x:c>
    </x:row>
    <x:row r="8" spans="1:2">
      <x:c r="A8" s="230" t="s">
        <x:v>135</x:v>
      </x:c>
      <x:c r="B8" s="230" t="s">
        <x:v>136</x:v>
      </x:c>
    </x:row>
    <x:row r="9" spans="1:2">
      <x:c r="A9" s="230" t="s">
        <x:v>146</x:v>
      </x:c>
      <x:c r="B9" s="230" t="s">
        <x:v>147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7700BFF0014F45ACB88BB298CD5A79" ma:contentTypeVersion="19" ma:contentTypeDescription="Create a new document." ma:contentTypeScope="" ma:versionID="5b84fe033275262a07d3d538b87bb03e">
  <xsd:schema xmlns:xsd="http://www.w3.org/2001/XMLSchema" xmlns:xs="http://www.w3.org/2001/XMLSchema" xmlns:p="http://schemas.microsoft.com/office/2006/metadata/properties" xmlns:ns1="http://schemas.microsoft.com/sharepoint/v3" xmlns:ns2="d4fb93dd-f707-4f5e-b1df-f5e3cf818993" xmlns:ns3="fdda935c-de6f-4828-94ea-dfc8dacdb63a" targetNamespace="http://schemas.microsoft.com/office/2006/metadata/properties" ma:root="true" ma:fieldsID="a62c1718a4c4c236008515f4643ec75a" ns1:_="" ns2:_="" ns3:_="">
    <xsd:import namespace="http://schemas.microsoft.com/sharepoint/v3"/>
    <xsd:import namespace="d4fb93dd-f707-4f5e-b1df-f5e3cf818993"/>
    <xsd:import namespace="fdda935c-de6f-4828-94ea-dfc8dacdb6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fb93dd-f707-4f5e-b1df-f5e3cf818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c00f13-cba5-4c2f-bf7d-4c883d5d98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da935c-de6f-4828-94ea-dfc8dacdb6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4416a39-ed94-496b-bcf4-405123768214}" ma:internalName="TaxCatchAll" ma:showField="CatchAllData" ma:web="fdda935c-de6f-4828-94ea-dfc8dacdb6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fdda935c-de6f-4828-94ea-dfc8dacdb63a" xsi:nil="true"/>
    <lcf76f155ced4ddcb4097134ff3c332f xmlns="d4fb93dd-f707-4f5e-b1df-f5e3cf818993">
      <Terms xmlns="http://schemas.microsoft.com/office/infopath/2007/PartnerControls"/>
    </lcf76f155ced4ddcb4097134ff3c332f>
    <SharedWithUsers xmlns="fdda935c-de6f-4828-94ea-dfc8dacdb63a">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C30254-BB2F-4C97-B703-F2D63281A28D}"/>
</file>

<file path=customXml/itemProps2.xml><?xml version="1.0" encoding="utf-8"?>
<ds:datastoreItem xmlns:ds="http://schemas.openxmlformats.org/officeDocument/2006/customXml" ds:itemID="{7AD4C53B-BDED-4266-9BBD-1CE02F3A2D75}"/>
</file>

<file path=customXml/itemProps3.xml><?xml version="1.0" encoding="utf-8"?>
<ds:datastoreItem xmlns:ds="http://schemas.openxmlformats.org/officeDocument/2006/customXml" ds:itemID="{93C49273-1BB2-46A1-A684-E616EF8F22E9}"/>
</file>

<file path=docProps/app.xml><?xml version="1.0" encoding="utf-8"?>
<ap:Properties xmlns:vt="http://schemas.openxmlformats.org/officeDocument/2006/docPropsVTypes" xmlns:ap="http://schemas.openxmlformats.org/officeDocument/2006/extended-properties">
  <ap:Application>Microsoft Excel Online</ap:Application>
  <ap:HyperlinkBase/>
  <ap:AppVersion>16.0300</ap:AppVersion>
  <ap:DocSecurity>0</ap:DocSecurity>
  <ap:ScaleCrop>false</ap:ScaleCrop>
  <ap:HeadingPairs>
    <vt:vector baseType="variant" size="4">
      <vt:variant>
        <vt:lpstr>Worksheets</vt:lpstr>
      </vt:variant>
      <vt:variant>
        <vt:i4>10</vt:i4>
      </vt:variant>
      <vt:variant>
        <vt:lpstr>Named Ranges</vt:lpstr>
      </vt:variant>
      <vt:variant>
        <vt:i4>23</vt:i4>
      </vt:variant>
    </vt:vector>
  </ap:HeadingPairs>
  <ap:TitlesOfParts>
    <vt:vector baseType="lpstr" size="33">
      <vt:lpstr>Sales Tracker</vt:lpstr>
      <vt:lpstr>Performance</vt:lpstr>
      <vt:lpstr>Pending Sales Tracker</vt:lpstr>
      <vt:lpstr>Appointment Tracker</vt:lpstr>
      <vt:lpstr>HHC &amp; Lead Break down</vt:lpstr>
      <vt:lpstr>Partner Contact Info</vt:lpstr>
      <vt:lpstr>Students Turned Away</vt:lpstr>
      <vt:lpstr>Full Roster</vt:lpstr>
      <vt:lpstr>Printable Sign-In Sheet</vt:lpstr>
      <vt:lpstr>Confirmed Name Tags</vt:lpstr>
      <vt:lpstr>Sales Tracker!_xlnm._FilterDatabase</vt:lpstr>
      <vt:lpstr>Sales Tracker!Print_Area</vt:lpstr>
      <vt:lpstr>Sales Tracker!Print_Titles</vt:lpstr>
      <vt:lpstr>Performance!Print_Area</vt:lpstr>
      <vt:lpstr>Performance!Print_Titles</vt:lpstr>
      <vt:lpstr>Pending Sales Tracker!Print_Area</vt:lpstr>
      <vt:lpstr>Pending Sales Tracker!Print_Titles</vt:lpstr>
      <vt:lpstr>Appointment Tracker!Print_Area</vt:lpstr>
      <vt:lpstr>Appointment Tracker!Print_Titles</vt:lpstr>
      <vt:lpstr>HHC &amp; Lead Break down!Print_Area</vt:lpstr>
      <vt:lpstr>HHC &amp; Lead Break down!Print_Titles</vt:lpstr>
      <vt:lpstr>Partner Contact Info!Print_Area</vt:lpstr>
      <vt:lpstr>Partner Contact Info!Print_Titles</vt:lpstr>
      <vt:lpstr>Students Turned Away!Print_Area</vt:lpstr>
      <vt:lpstr>Students Turned Away!Print_Titles</vt:lpstr>
      <vt:lpstr>Full Roster!Print_Area</vt:lpstr>
      <vt:lpstr>Full Roster!Print_Titles</vt:lpstr>
      <vt:lpstr>Printable Sign-In Sheet!Print_Area</vt:lpstr>
      <vt:lpstr>Printable Sign-In Sheet!Print_Titles</vt:lpstr>
      <vt:lpstr>Confirmed Name Tags!Print_Area</vt:lpstr>
      <vt:lpstr>Confirmed Name Tags!Print_Titles</vt:lpstr>
      <vt:lpstr>Name_List</vt:lpstr>
      <vt:lpstr>NameList</vt:lpstr>
    </vt:vector>
  </ap:TitlesOfParts>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Syrine Saada</dc:creator>
  <keywords/>
  <dc:description/>
  <lastModifiedBy/>
  <revision/>
  <dcterms:created xsi:type="dcterms:W3CDTF">2023-03-27T13:45:23.0000000Z</dcterms:created>
  <dcterms:modified xsi:type="dcterms:W3CDTF">2023-09-21T19:19:39.0000000Z</dcterms:modified>
  <category/>
  <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0x010100E97700BFF0014F45ACB88BB298CD5A79</vt:lpwstr>
  </op:property>
  <op:property fmtid="{D5CDD505-2E9C-101B-9397-08002B2CF9AE}" pid="3" name="MediaServiceImageTags">
    <vt:lpwstr/>
  </op:property>
</op:Properties>
</file>