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327"/>
  <x:workbookPr codeName="ThisWorkbook"/>
  <mc:AlternateContent xmlns:mc="http://schemas.openxmlformats.org/markup-compatibility/2006">
    <mc:Choice Requires="x15">
      <x15ac:absPath xmlns:x15ac="http://schemas.microsoft.com/office/spreadsheetml/2010/11/ac" url="C:\Users\johnk\OneDrive\Desktop\"/>
    </mc:Choice>
  </mc:AlternateContent>
  <xr:revisionPtr revIDLastSave="0" documentId="8_{9C278BFC-EE5E-47EF-BE67-CD6E1F153964}" xr6:coauthVersionLast="47" xr6:coauthVersionMax="47" xr10:uidLastSave="{00000000-0000-0000-0000-000000000000}"/>
  <x:bookViews>
    <x:workbookView xWindow="-98" yWindow="-98" windowWidth="22695" windowHeight="15196" tabRatio="864" firstSheet="0" activeTab="1" xr2:uid="{00000000-000D-0000-FFFF-FFFF00000000}"/>
  </x:bookViews>
  <x:sheets>
    <x:sheet name="Sales Tracker" sheetId="5" r:id="rId1"/>
    <x:sheet name="Pending Sales Tracker" sheetId="17" r:id="rId2"/>
    <x:sheet name="Performance" sheetId="10" r:id="rId3"/>
    <x:sheet name="Partner Contact Info" sheetId="11" r:id="rId4"/>
    <x:sheet name="Students Turned Away" sheetId="9" r:id="rId5"/>
    <x:sheet name="Full Roster" sheetId="13" r:id="rId13"/>
    <x:sheet name="Printable Sign-In Sheet" sheetId="14" r:id="rId14"/>
    <x:sheet name="Confirmed Name Tags" sheetId="15" r:id="rId15"/>
  </x:sheets>
  <x:definedNames/>
  <x:calcPr calcId="191028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x:calcChain xmlns:x="http://schemas.openxmlformats.org/spreadsheetml/2006/main">
  <x:c r="H2" i="5"/>
  <x:c r="I2" i="5"/>
  <x:c r="K2" i="5"/>
  <x:c r="L2" i="5"/>
  <x:c r="M2" i="5"/>
  <x:c r="N2" i="5"/>
  <x:c r="O2" i="5"/>
  <x:c r="P2" i="5"/>
  <x:c r="Q2" i="5"/>
  <x:c r="S2" i="5"/>
  <x:c r="T2" i="5"/>
  <x:c r="L3" i="5"/>
  <x:c r="M3" i="5"/>
  <x:c r="P3" i="5"/>
  <x:c r="Q3" i="5"/>
  <x:c r="L4" i="5"/>
  <x:c r="M4" i="5"/>
  <x:c r="P4" i="5"/>
  <x:c r="Q4" i="5"/>
  <x:c r="L5" i="5"/>
  <x:c r="M5" i="5"/>
  <x:c r="P5" i="5"/>
  <x:c r="Q5" i="5"/>
  <x:c r="L6" i="5"/>
  <x:c r="M6" i="5"/>
  <x:c r="P6" i="5"/>
  <x:c r="Q6" i="5"/>
  <x:c r="L7" i="5"/>
  <x:c r="M7" i="5"/>
  <x:c r="P7" i="5"/>
  <x:c r="Q7" i="5"/>
  <x:c r="L8" i="5"/>
  <x:c r="M8" i="5"/>
  <x:c r="P8" i="5"/>
  <x:c r="Q8" i="5"/>
  <x:c r="L9" i="5"/>
  <x:c r="M9" i="5"/>
  <x:c r="P9" i="5"/>
  <x:c r="Q9" i="5"/>
  <x:c r="L10" i="5"/>
  <x:c r="M10" i="5"/>
  <x:c r="P10" i="5"/>
  <x:c r="Q10" i="5"/>
  <x:c r="L11" i="5"/>
  <x:c r="M11" i="5"/>
  <x:c r="P11" i="5"/>
  <x:c r="Q11" i="5"/>
  <x:c r="L12" i="5"/>
  <x:c r="M12" i="5"/>
  <x:c r="P12" i="5"/>
  <x:c r="Q12" i="5"/>
  <x:c r="L13" i="5"/>
  <x:c r="M13" i="5"/>
  <x:c r="P13" i="5"/>
  <x:c r="Q13" i="5"/>
  <x:c r="L14" i="5"/>
  <x:c r="M14" i="5"/>
  <x:c r="P14" i="5"/>
  <x:c r="Q14" i="5"/>
  <x:c r="L15" i="5"/>
  <x:c r="M15" i="5"/>
  <x:c r="P15" i="5"/>
  <x:c r="Q15" i="5"/>
  <x:c r="L16" i="5"/>
  <x:c r="M16" i="5"/>
  <x:c r="P16" i="5"/>
  <x:c r="Q16" i="5"/>
  <x:c r="L17" i="5"/>
  <x:c r="M17" i="5"/>
  <x:c r="P17" i="5"/>
  <x:c r="Q17" i="5"/>
  <x:c r="L18" i="5"/>
  <x:c r="M18" i="5"/>
  <x:c r="P18" i="5"/>
  <x:c r="Q18" i="5"/>
  <x:c r="L19" i="5"/>
  <x:c r="M19" i="5"/>
  <x:c r="P19" i="5"/>
  <x:c r="Q19" i="5"/>
  <x:c r="L20" i="5"/>
  <x:c r="M20" i="5"/>
  <x:c r="P20" i="5"/>
  <x:c r="Q20" i="5"/>
  <x:c r="L21" i="5"/>
  <x:c r="M21" i="5"/>
  <x:c r="P21" i="5"/>
  <x:c r="Q21" i="5"/>
  <x:c r="H23" i="5"/>
  <x:c r="I23" i="5"/>
  <x:c r="K23" i="5"/>
  <x:c r="L23" i="5"/>
  <x:c r="M23" i="5"/>
  <x:c r="N23" i="5"/>
  <x:c r="O23" i="5"/>
  <x:c r="P23" i="5"/>
  <x:c r="Q23" i="5"/>
  <x:c r="I25" i="5"/>
  <x:c r="H2" i="17"/>
  <x:c r="I2" i="17"/>
  <x:c r="K2" i="17"/>
  <x:c r="L2" i="17"/>
  <x:c r="M2" i="17"/>
  <x:c r="N2" i="17"/>
  <x:c r="O2" i="17"/>
  <x:c r="P2" i="17"/>
  <x:c r="Q2" i="17"/>
  <x:c r="S2" i="17"/>
  <x:c r="T2" i="17"/>
  <x:c r="L3" i="17"/>
  <x:c r="M3" i="17"/>
  <x:c r="P3" i="17"/>
  <x:c r="Q3" i="17"/>
  <x:c r="L4" i="17"/>
  <x:c r="M4" i="17"/>
  <x:c r="P4" i="17"/>
  <x:c r="Q4" i="17"/>
  <x:c r="L5" i="17"/>
  <x:c r="M5" i="17"/>
  <x:c r="P5" i="17"/>
  <x:c r="Q5" i="17"/>
  <x:c r="L6" i="17"/>
  <x:c r="M6" i="17"/>
  <x:c r="P6" i="17"/>
  <x:c r="Q6" i="17"/>
  <x:c r="L7" i="17"/>
  <x:c r="M7" i="17"/>
  <x:c r="P7" i="17"/>
  <x:c r="Q7" i="17"/>
  <x:c r="L8" i="17"/>
  <x:c r="M8" i="17"/>
  <x:c r="P8" i="17"/>
  <x:c r="Q8" i="17"/>
  <x:c r="L9" i="17"/>
  <x:c r="M9" i="17"/>
  <x:c r="P9" i="17"/>
  <x:c r="Q9" i="17"/>
  <x:c r="L10" i="17"/>
  <x:c r="M10" i="17"/>
  <x:c r="P10" i="17"/>
  <x:c r="Q10" i="17"/>
  <x:c r="L11" i="17"/>
  <x:c r="M11" i="17"/>
  <x:c r="P11" i="17"/>
  <x:c r="Q11" i="17"/>
  <x:c r="L12" i="17"/>
  <x:c r="M12" i="17"/>
  <x:c r="P12" i="17"/>
  <x:c r="Q12" i="17"/>
  <x:c r="L13" i="17"/>
  <x:c r="M13" i="17"/>
  <x:c r="P13" i="17"/>
  <x:c r="Q13" i="17"/>
  <x:c r="L14" i="17"/>
  <x:c r="M14" i="17"/>
  <x:c r="P14" i="17"/>
  <x:c r="Q14" i="17"/>
  <x:c r="L15" i="17"/>
  <x:c r="M15" i="17"/>
  <x:c r="P15" i="17"/>
  <x:c r="Q15" i="17"/>
  <x:c r="L16" i="17"/>
  <x:c r="M16" i="17"/>
  <x:c r="P16" i="17"/>
  <x:c r="Q16" i="17"/>
  <x:c r="L17" i="17"/>
  <x:c r="M17" i="17"/>
  <x:c r="P17" i="17"/>
  <x:c r="Q17" i="17"/>
  <x:c r="L18" i="17"/>
  <x:c r="M18" i="17"/>
  <x:c r="P18" i="17"/>
  <x:c r="Q18" i="17"/>
  <x:c r="L19" i="17"/>
  <x:c r="M19" i="17"/>
  <x:c r="P19" i="17"/>
  <x:c r="Q19" i="17"/>
  <x:c r="L20" i="17"/>
  <x:c r="M20" i="17"/>
  <x:c r="P20" i="17"/>
  <x:c r="Q20" i="17"/>
  <x:c r="L21" i="17"/>
  <x:c r="M21" i="17"/>
  <x:c r="P21" i="17"/>
  <x:c r="Q21" i="17"/>
  <x:c r="H23" i="17"/>
  <x:c r="I23" i="17"/>
  <x:c r="K23" i="17"/>
  <x:c r="L23" i="17"/>
  <x:c r="M23" i="17"/>
  <x:c r="N23" i="17"/>
  <x:c r="O23" i="17"/>
  <x:c r="P23" i="17"/>
  <x:c r="Q23" i="17"/>
  <x:c r="I25" i="17"/>
  <x:c r="C2" i="10"/>
  <x:c r="D2" i="10"/>
  <x:c r="E2" i="10"/>
  <x:c r="F2" i="10"/>
  <x:c r="G2" i="10"/>
  <x:c r="H2" i="10"/>
  <x:c r="C3" i="10"/>
  <x:c r="D3" i="10"/>
  <x:c r="E3" i="10"/>
  <x:c r="F3" i="10"/>
  <x:c r="G3" i="10"/>
  <x:c r="H3" i="10"/>
  <x:c r="C4" i="10"/>
  <x:c r="D4" i="10"/>
  <x:c r="E4" i="10"/>
  <x:c r="F4" i="10"/>
  <x:c r="G4" i="10"/>
  <x:c r="H4" i="10"/>
  <x:c r="C5" i="10"/>
  <x:c r="D5" i="10"/>
  <x:c r="E5" i="10"/>
  <x:c r="F5" i="10"/>
  <x:c r="G5" i="10"/>
  <x:c r="H5" i="10"/>
  <x:c r="C6" i="10"/>
  <x:c r="D6" i="10"/>
  <x:c r="E6" i="10"/>
  <x:c r="F6" i="10"/>
  <x:c r="G6" i="10"/>
  <x:c r="H6" i="10"/>
  <x:c r="C7" i="10"/>
  <x:c r="D7" i="10"/>
  <x:c r="E7" i="10"/>
  <x:c r="F7" i="10"/>
  <x:c r="G7" i="10"/>
  <x:c r="H7" i="10"/>
  <x:c r="C8" i="10"/>
  <x:c r="D8" i="10"/>
  <x:c r="E8" i="10"/>
  <x:c r="F8" i="10"/>
  <x:c r="G8" i="10"/>
  <x:c r="H8" i="10"/>
  <x:c r="C9" i="10"/>
  <x:c r="D9" i="10"/>
  <x:c r="E9" i="10"/>
  <x:c r="F9" i="10"/>
  <x:c r="G9" i="10"/>
  <x:c r="H9" i="10"/>
  <x:c r="C10" i="10"/>
  <x:c r="D10" i="10"/>
  <x:c r="E10" i="10"/>
  <x:c r="F10" i="10"/>
  <x:c r="G10" i="10"/>
  <x:c r="H10" i="10"/>
  <x:c r="C11" i="10"/>
  <x:c r="D11" i="10"/>
  <x:c r="E11" i="10"/>
  <x:c r="F11" i="10"/>
  <x:c r="G11" i="10"/>
  <x:c r="H11" i="10"/>
  <x:c r="C12" i="10"/>
  <x:c r="D12" i="10"/>
  <x:c r="E12" i="10"/>
  <x:c r="F12" i="10"/>
  <x:c r="G12" i="10"/>
  <x:c r="H12" i="10"/>
  <x:c r="C13" i="10"/>
  <x:c r="D13" i="10"/>
  <x:c r="E13" i="10"/>
  <x:c r="F13" i="10"/>
  <x:c r="G13" i="10"/>
  <x:c r="H13" i="10"/>
  <x:c r="C14" i="10"/>
  <x:c r="D14" i="10"/>
  <x:c r="E14" i="10"/>
  <x:c r="F14" i="10"/>
  <x:c r="G14" i="10"/>
  <x:c r="H14" i="10"/>
  <x:c r="C15" i="10"/>
  <x:c r="D15" i="10"/>
  <x:c r="E15" i="10"/>
  <x:c r="F15" i="10"/>
  <x:c r="G15" i="10"/>
  <x:c r="H15" i="10"/>
  <x:c r="C16" i="10"/>
  <x:c r="D16" i="10"/>
  <x:c r="E16" i="10"/>
  <x:c r="F16" i="10"/>
  <x:c r="G16" i="10"/>
  <x:c r="H16" i="10"/>
  <x:c r="C17" i="10"/>
  <x:c r="D17" i="10"/>
  <x:c r="E17" i="10"/>
  <x:c r="F17" i="10"/>
  <x:c r="G17" i="10"/>
  <x:c r="H17" i="10"/>
  <x:c r="C18" i="10"/>
  <x:c r="D18" i="10"/>
  <x:c r="E18" i="10"/>
  <x:c r="F18" i="10"/>
  <x:c r="G18" i="10"/>
  <x:c r="H18" i="10"/>
  <x:c r="C19" i="10"/>
  <x:c r="D19" i="10"/>
  <x:c r="E19" i="10"/>
  <x:c r="F19" i="10"/>
  <x:c r="G19" i="10"/>
  <x:c r="H19" i="10"/>
  <x:c r="C20" i="10"/>
  <x:c r="D20" i="10"/>
  <x:c r="E20" i="10"/>
  <x:c r="F20" i="10"/>
  <x:c r="G20" i="10"/>
  <x:c r="H20" i="10"/>
  <x:c r="C21" i="10"/>
  <x:c r="D21" i="10"/>
  <x:c r="E21" i="10"/>
  <x:c r="F21" i="10"/>
  <x:c r="G21" i="10"/>
  <x:c r="H21" i="10"/>
  <x:c r="C22" i="10"/>
  <x:c r="D22" i="10"/>
  <x:c r="E22" i="10"/>
  <x:c r="F22" i="10"/>
  <x:c r="G22" i="10"/>
  <x:c r="H22" i="10"/>
  <x:c r="C23" i="10"/>
  <x:c r="D23" i="10"/>
  <x:c r="E23" i="10"/>
  <x:c r="F23" i="10"/>
  <x:c r="G23" i="10"/>
  <x:c r="H23" i="10"/>
  <x:c r="C24" i="10"/>
  <x:c r="D24" i="10"/>
  <x:c r="E24" i="10"/>
  <x:c r="F24" i="10"/>
  <x:c r="G24" i="10"/>
  <x:c r="H24" i="10"/>
  <x:c r="C25" i="10"/>
  <x:c r="D25" i="10"/>
  <x:c r="E25" i="10"/>
  <x:c r="F25" i="10"/>
  <x:c r="G25" i="10"/>
  <x:c r="H25" i="10"/>
  <x:c r="C26" i="10"/>
  <x:c r="D26" i="10"/>
  <x:c r="E26" i="10"/>
  <x:c r="F26" i="10"/>
  <x:c r="G26" i="10"/>
  <x:c r="H26" i="10"/>
  <x:c r="C27" i="10"/>
  <x:c r="D27" i="10"/>
  <x:c r="E27" i="10"/>
  <x:c r="F27" i="10"/>
  <x:c r="G27" i="10"/>
  <x:c r="H27" i="10"/>
  <x:c r="C28" i="10"/>
  <x:c r="D28" i="10"/>
  <x:c r="E28" i="10"/>
  <x:c r="F28" i="10"/>
  <x:c r="G28" i="10"/>
  <x:c r="H28" i="10"/>
  <x:c r="C29" i="10"/>
  <x:c r="D29" i="10"/>
  <x:c r="E29" i="10"/>
  <x:c r="F29" i="10"/>
  <x:c r="G29" i="10"/>
  <x:c r="H29" i="10"/>
  <x:c r="C30" i="10"/>
  <x:c r="D30" i="10"/>
  <x:c r="E30" i="10"/>
  <x:c r="F30" i="10"/>
  <x:c r="G30" i="10"/>
  <x:c r="H30" i="10"/>
  <x:c r="C31" i="10"/>
  <x:c r="D31" i="10"/>
  <x:c r="E31" i="10"/>
  <x:c r="F31" i="10"/>
  <x:c r="G31" i="10"/>
  <x:c r="H31" i="10"/>
  <x:c r="C32" i="10"/>
  <x:c r="D32" i="10"/>
  <x:c r="E32" i="10"/>
  <x:c r="F32" i="10"/>
  <x:c r="G32" i="10"/>
  <x:c r="H32" i="10"/>
  <x:c r="C33" i="10"/>
  <x:c r="D33" i="10"/>
  <x:c r="E33" i="10"/>
  <x:c r="F33" i="10"/>
  <x:c r="G33" i="10"/>
  <x:c r="H33" i="10"/>
  <x:c r="C34" i="10"/>
  <x:c r="D34" i="10"/>
  <x:c r="E34" i="10"/>
  <x:c r="F34" i="10"/>
  <x:c r="G34" i="10"/>
  <x:c r="H34" i="10"/>
  <x:c r="C35" i="10"/>
  <x:c r="D35" i="10"/>
  <x:c r="E35" i="10"/>
  <x:c r="F35" i="10"/>
  <x:c r="G35" i="10"/>
  <x:c r="H35" i="10"/>
  <x:c r="C36" i="10"/>
  <x:c r="D36" i="10"/>
  <x:c r="E36" i="10"/>
  <x:c r="F36" i="10"/>
  <x:c r="G36" i="10"/>
  <x:c r="H36" i="10"/>
  <x:c r="C37" i="10"/>
  <x:c r="D37" i="10"/>
  <x:c r="E37" i="10"/>
  <x:c r="F37" i="10"/>
  <x:c r="G37" i="10"/>
  <x:c r="H37" i="10"/>
  <x:c r="C38" i="10"/>
  <x:c r="D38" i="10"/>
  <x:c r="E38" i="10"/>
  <x:c r="F38" i="10"/>
  <x:c r="G38" i="10"/>
  <x:c r="H38" i="10"/>
  <x:c r="C39" i="10"/>
  <x:c r="D39" i="10"/>
  <x:c r="E39" i="10"/>
  <x:c r="F39" i="10"/>
  <x:c r="G39" i="10"/>
  <x:c r="H39" i="10"/>
  <x:c r="C40" i="10"/>
  <x:c r="D40" i="10"/>
  <x:c r="E40" i="10"/>
  <x:c r="F40" i="10"/>
  <x:c r="G40" i="10"/>
  <x:c r="H40" i="10"/>
  <x:c r="C41" i="10"/>
  <x:c r="D41" i="10"/>
  <x:c r="E41" i="10"/>
  <x:c r="F41" i="10"/>
  <x:c r="G41" i="10"/>
  <x:c r="H41" i="10"/>
  <x:c r="C42" i="10"/>
  <x:c r="D42" i="10"/>
  <x:c r="E42" i="10"/>
  <x:c r="F42" i="10"/>
  <x:c r="G42" i="10"/>
  <x:c r="H42" i="10"/>
  <x:c r="C43" i="10"/>
  <x:c r="D43" i="10"/>
  <x:c r="E43" i="10"/>
  <x:c r="F43" i="10"/>
  <x:c r="G43" i="10"/>
  <x:c r="H43" i="10"/>
  <x:c r="C44" i="10"/>
  <x:c r="D44" i="10"/>
  <x:c r="E44" i="10"/>
  <x:c r="F44" i="10"/>
  <x:c r="G44" i="10"/>
  <x:c r="H44" i="10"/>
  <x:c r="C45" i="10"/>
  <x:c r="D45" i="10"/>
  <x:c r="E45" i="10"/>
  <x:c r="F45" i="10"/>
  <x:c r="G45" i="10"/>
  <x:c r="H45" i="10"/>
  <x:c r="C46" i="10"/>
  <x:c r="D46" i="10"/>
  <x:c r="E46" i="10"/>
  <x:c r="F46" i="10"/>
  <x:c r="G46" i="10"/>
  <x:c r="H46" i="10"/>
  <x:c r="C47" i="10"/>
  <x:c r="D47" i="10"/>
  <x:c r="E47" i="10"/>
  <x:c r="F47" i="10"/>
  <x:c r="G47" i="10"/>
  <x:c r="H47" i="10"/>
  <x:c r="C48" i="10"/>
  <x:c r="D48" i="10"/>
  <x:c r="E48" i="10"/>
  <x:c r="F48" i="10"/>
  <x:c r="G48" i="10"/>
  <x:c r="H48" i="10"/>
  <x:c r="C49" i="10"/>
  <x:c r="D49" i="10"/>
  <x:c r="E49" i="10"/>
  <x:c r="F49" i="10"/>
  <x:c r="G49" i="10"/>
  <x:c r="H49" i="10"/>
  <x:c r="C50" i="10"/>
  <x:c r="D50" i="10"/>
  <x:c r="E50" i="10"/>
  <x:c r="F50" i="10"/>
  <x:c r="G50" i="10"/>
  <x:c r="H50" i="10"/>
  <x:c r="C51" i="10"/>
  <x:c r="D51" i="10"/>
  <x:c r="E51" i="10"/>
  <x:c r="F51" i="10"/>
  <x:c r="G51" i="10"/>
  <x:c r="H51" i="10"/>
  <x:c r="C52" i="10"/>
  <x:c r="D52" i="10"/>
  <x:c r="E52" i="10"/>
  <x:c r="F52" i="10"/>
  <x:c r="G52" i="10"/>
  <x:c r="H52" i="10"/>
  <x:c r="C53" i="10"/>
  <x:c r="D53" i="10"/>
  <x:c r="E53" i="10"/>
  <x:c r="F53" i="10"/>
  <x:c r="G53" i="10"/>
  <x:c r="H53" i="10"/>
  <x:c r="C54" i="10"/>
  <x:c r="D54" i="10"/>
  <x:c r="E54" i="10"/>
  <x:c r="F54" i="10"/>
  <x:c r="G54" i="10"/>
  <x:c r="H54" i="10"/>
  <x:c r="C55" i="10"/>
  <x:c r="D55" i="10"/>
  <x:c r="E55" i="10"/>
  <x:c r="F55" i="10"/>
  <x:c r="G55" i="10"/>
  <x:c r="H55" i="10"/>
</x:calcChain>
</file>

<file path=xl/comments1.xml><?xml version="1.0" encoding="utf-8"?>
<x:comments xmlns:x="http://schemas.openxmlformats.org/spreadsheetml/2006/main">
  <x:authors>
    <x:author>Syrine Saada</x:author>
  </x:authors>
  <x:commentList>
    <x:comment ref="C1" authorId="0">
      <x:text>
        <x:r>
          <x:rPr>
            <x:b/>
            <x:vertAlign val="baseline"/>
            <x:sz val="9"/>
            <x:color rgb="FF000000"/>
            <x:rFont val="Tahoma"/>
            <x:family val="2"/>
          </x:rPr>
          <x:t>Syrine Saada:</x:t>
        </x:r>
        <x:r>
          <x:rPr>
            <x:vertAlign val="baseline"/>
            <x:sz val="9"/>
            <x:color rgb="FF000000"/>
            <x:rFont val="Tahoma"/>
            <x:family val="2"/>
          </x:rPr>
          <x:t xml:space="preserve">
Wait till after this Sunday to get rid of it or not
</x:t>
        </x:r>
      </x:text>
    </x:comment>
  </x:commentList>
</x:comments>
</file>

<file path=xl/sharedStrings.xml><?xml version="1.0" encoding="utf-8"?>
<x:sst xmlns:x="http://schemas.openxmlformats.org/spreadsheetml/2006/main" count="982" uniqueCount="982">
  <x:si>
    <x:t>COACH</x:t>
  </x:si>
  <x:si>
    <x:t>FIRST NAME</x:t>
  </x:si>
  <x:si>
    <x:t>LAST NAME</x:t>
  </x:si>
  <x:si>
    <x:t>PHONE</x:t>
  </x:si>
  <x:si>
    <x:t>CHECK-IN EMAIL</x:t>
  </x:si>
  <x:si>
    <x:t>SECONDARY EMAIL</x:t>
  </x:si>
  <x:si>
    <x:t>PRODUCT NAME</x:t>
  </x:si>
  <x:si>
    <x:t>PURCHASE PRICE</x:t>
  </x:si>
  <x:si>
    <x:t>CC/CHECK/ACH</x:t>
  </x:si>
  <x:si>
    <x:t>PAYMENT DETAILS</x:t>
  </x:si>
  <x:si>
    <x:t>ZIP AMOUNT</x:t>
  </x:si>
  <x:si>
    <x:t>TOTAL COLLECTED AT EVENT</x:t>
  </x:si>
  <x:si>
    <x:t>REMAINING BALANCE</x:t>
  </x:si>
  <x:si>
    <x:t>INSTALLMENT LOANS</x:t>
  </x:si>
  <x:si>
    <x:t>CREDIT STACKING</x:t>
  </x:si>
  <x:si>
    <x:t>UGA COLLECTED</x:t>
  </x:si>
  <x:si>
    <x:t>UGA FINANCED</x:t>
  </x:si>
  <x:si>
    <x:t>TUITION NOTES AND  BALANCE DETAILS</x:t>
  </x:si>
  <x:si>
    <x:t>HIGH HEAD COUNT</x:t>
  </x:si>
  <x:si>
    <x:t>DPH</x:t>
  </x:si>
  <x:si>
    <x:t>*** PLEASE DO NOT EDIT THIS ROW. IF NEW COLUMNS ARE NEEDED, ADD THEM AFTER THE LAST COLUMN. THX. ***</x:t>
  </x:si>
  <x:si>
    <x:t xml:space="preserve"> </x:t>
  </x:si>
  <x:si>
    <x:t>TOTAL SOLD</x:t>
  </x:si>
  <x:si>
    <x:t>OTHER</x:t>
  </x:si>
  <x:si>
    <x:t>ZIP</x:t>
  </x:si>
  <x:si>
    <x:t>TOTAL COLLECTED</x:t>
  </x:si>
  <x:si>
    <x:t>TOTAL REMANING</x:t>
  </x:si>
  <x:si>
    <x:t>CREDIT STALKING</x:t>
  </x:si>
  <x:si>
    <x:t xml:space="preserve">UGA COLLECTED </x:t>
  </x:si>
  <x:si>
    <x:t>Coach</x:t>
  </x:si>
  <x:si>
    <x:t>APPOINTMENTS</x:t>
  </x:si>
  <x:si>
    <x:t>ENROLLMENTS</x:t>
  </x:si>
  <x:si>
    <x:t>CLOSE RATIO</x:t>
  </x:si>
  <x:si>
    <x:t>$ PER APPT (DPA)</x:t>
  </x:si>
  <x:si>
    <x:t xml:space="preserve">TOTAL COLLECTED AT EVENT </x:t>
  </x:si>
  <x:si>
    <x:t>$ PER APPT COLLECTED (DPAC)</x:t>
  </x:si>
  <x:si>
    <x:t>Partner First Name</x:t>
  </x:si>
  <x:si>
    <x:t>Partner Last Name</x:t>
  </x:si>
  <x:si>
    <x:t>Partner Email</x:t>
  </x:si>
  <x:si>
    <x:t>Phone Number</x:t>
  </x:si>
  <x:si>
    <x:t>Linked to Buyer</x:t>
  </x:si>
  <x:si>
    <x:t>Misc. Details</x:t>
  </x:si>
  <x:si>
    <x:t>Name</x:t>
  </x:si>
  <x:si>
    <x:t>Phone</x:t>
  </x:si>
  <x:si>
    <x:t>Notes</x:t>
  </x:si>
  <x:si>
    <x:t>First Name</x:t>
  </x:si>
  <x:si>
    <x:t>Last Name</x:t>
  </x:si>
  <x:si>
    <x:t>Email-TAKE ATTENDANCE HERE</x:t>
  </x:si>
  <x:si>
    <x:t>Secondary Email</x:t>
  </x:si>
  <x:si>
    <x:t>Day 1</x:t>
  </x:si>
  <x:si>
    <x:t>Day 2</x:t>
  </x:si>
  <x:si>
    <x:t>Day 3</x:t>
  </x:si>
  <x:si>
    <x:t>Primary</x:t>
  </x:si>
  <x:si>
    <x:t>Guest Of</x:t>
  </x:si>
  <x:si>
    <x:t>Bernard</x:t>
  </x:si>
  <x:si>
    <x:t>Adderley</x:t>
  </x:si>
  <x:si>
    <x:t>badderley@yahoo.com</x:t>
  </x:si>
  <x:si>
    <x:t>(405) 473-3484</x:t>
  </x:si>
  <x:si>
    <x:t>Adderley, Ivy</x:t>
  </x:si>
  <x:si>
    <x:t>Ivy</x:t>
  </x:si>
  <x:si>
    <x:t>ivyadderley01@gmail.com</x:t>
  </x:si>
  <x:si>
    <x:t>(405) 905-0870</x:t>
  </x:si>
  <x:si>
    <x:t>Yes</x:t>
  </x:si>
  <x:si>
    <x:t>Clay</x:t>
  </x:si>
  <x:si>
    <x:t>Albright</x:t>
  </x:si>
  <x:si>
    <x:t>clay@elco-land.com</x:t>
  </x:si>
  <x:si>
    <x:t>(405) 623-7763</x:t>
  </x:si>
  <x:si>
    <x:t>Megan</x:t>
  </x:si>
  <x:si>
    <x:t>megan@elco-land.com</x:t>
  </x:si>
  <x:si>
    <x:t>(580) 747-2496</x:t>
  </x:si>
  <x:si>
    <x:t>Albright, Clay</x:t>
  </x:si>
  <x:si>
    <x:t>Olawumi</x:t>
  </x:si>
  <x:si>
    <x:t>Apata</x:t>
  </x:si>
  <x:si>
    <x:t>wumironke2022@gmail.com</x:t>
  </x:si>
  <x:si>
    <x:t>(405) 313-6012</x:t>
  </x:si>
  <x:si>
    <x:t>Bell, Melinda</x:t>
  </x:si>
  <x:si>
    <x:t>Timmy</x:t>
  </x:si>
  <x:si>
    <x:t>Armstrong</x:t>
  </x:si>
  <x:si>
    <x:t>stonewolfwarrior9284@gmail.com</x:t>
  </x:si>
  <x:si>
    <x:t>(405) 915-3925</x:t>
  </x:si>
  <x:si>
    <x:t>Warner, Cheyenne</x:t>
  </x:si>
  <x:si>
    <x:t>Brad</x:t>
  </x:si>
  <x:si>
    <x:t>Babb</x:t>
  </x:si>
  <x:si>
    <x:t>N/A</x:t>
  </x:si>
  <x:si>
    <x:t>Babb, Mollie</x:t>
  </x:si>
  <x:si>
    <x:t>Mollie</x:t>
  </x:si>
  <x:si>
    <x:t>molliebabb@outlook.com</x:t>
  </x:si>
  <x:si>
    <x:t>(580) 278-5549</x:t>
  </x:si>
  <x:si>
    <x:t>Aubree</x:t>
  </x:si>
  <x:si>
    <x:t>Baker</x:t>
  </x:si>
  <x:si>
    <x:t>aubreebaker02@icloud.com</x:t>
  </x:si>
  <x:si>
    <x:t>(918) 207-8150</x:t>
  </x:si>
  <x:si>
    <x:t>Merricks, Aaryn</x:t>
  </x:si>
  <x:si>
    <x:t>Ryan</x:t>
  </x:si>
  <x:si>
    <x:t>Ryan.briggs.baker@gmail.com</x:t>
  </x:si>
  <x:si>
    <x:t>(405) 623-9158</x:t>
  </x:si>
  <x:si>
    <x:t>Mario</x:t>
  </x:si>
  <x:si>
    <x:t>Bamor</x:t>
  </x:si>
  <x:si>
    <x:t>ba.mano@yahoo.com</x:t>
  </x:si>
  <x:si>
    <x:t>(405) 401-9355</x:t>
  </x:si>
  <x:si>
    <x:t>Danesha</x:t>
  </x:si>
  <x:si>
    <x:t>Barber</x:t>
  </x:si>
  <x:si>
    <x:t>(213) 526-9008</x:t>
  </x:si>
  <x:si>
    <x:t>Teresa</x:t>
  </x:si>
  <x:si>
    <x:t>Beachy</x:t>
  </x:si>
  <x:si>
    <x:t>teresabeachy1@gmail.com</x:t>
  </x:si>
  <x:si>
    <x:t>(410) 699-6002</x:t>
  </x:si>
  <x:si>
    <x:t>Melinda</x:t>
  </x:si>
  <x:si>
    <x:t>Bell</x:t>
  </x:si>
  <x:si>
    <x:t>Mbell11504@rebirthllc.org</x:t>
  </x:si>
  <x:si>
    <x:t>(832) 935-0450</x:t>
  </x:si>
  <x:si>
    <x:t>Carson</x:t>
  </x:si>
  <x:si>
    <x:t>Blevins</x:t>
  </x:si>
  <x:si>
    <x:t>carson.blevins@okstate.edu</x:t>
  </x:si>
  <x:si>
    <x:t>(918) 671-7446</x:t>
  </x:si>
  <x:si>
    <x:t>Blevins, Charlie</x:t>
  </x:si>
  <x:si>
    <x:t>Charlie</x:t>
  </x:si>
  <x:si>
    <x:t>blevins.lr3@gmail.com</x:t>
  </x:si>
  <x:si>
    <x:t>(918) 269-1159</x:t>
  </x:si>
  <x:si>
    <x:t>Clare</x:t>
  </x:si>
  <x:si>
    <x:t>Boggs</x:t>
  </x:si>
  <x:si>
    <x:t>clareboggs@gmail.com</x:t>
  </x:si>
  <x:si>
    <x:t>(405) 314-2841</x:t>
  </x:si>
  <x:si>
    <x:t>Boggs, Jonathan</x:t>
  </x:si>
  <x:si>
    <x:t>Jonathan</x:t>
  </x:si>
  <x:si>
    <x:t>okpremtg@gmail.com</x:t>
  </x:si>
  <x:si>
    <x:t>(405) 229-0309</x:t>
  </x:si>
  <x:si>
    <x:t>Aimee</x:t>
  </x:si>
  <x:si>
    <x:t>Boling</x:t>
  </x:si>
  <x:si>
    <x:t>aimeeboling975@gmail.com</x:t>
  </x:si>
  <x:si>
    <x:t>(918) 470-9902</x:t>
  </x:si>
  <x:si>
    <x:t>Daniel</x:t>
  </x:si>
  <x:si>
    <x:t>dcboling@hotmail.com</x:t>
  </x:si>
  <x:si>
    <x:t>(918) 470-0491</x:t>
  </x:si>
  <x:si>
    <x:t>Boling, Aimee</x:t>
  </x:si>
  <x:si>
    <x:t>Katherine</x:t>
  </x:si>
  <x:si>
    <x:t>Bolton</x:t>
  </x:si>
  <x:si>
    <x:t>Krkimbrel1365@gmail.com</x:t>
  </x:si>
  <x:si>
    <x:t>(918) 810-5643</x:t>
  </x:si>
  <x:si>
    <x:t>Bolton, Skyler</x:t>
  </x:si>
  <x:si>
    <x:t>Skyler</x:t>
  </x:si>
  <x:si>
    <x:t>notalk14@icloud.com</x:t>
  </x:si>
  <x:si>
    <x:t>(816) 927-9526</x:t>
  </x:si>
  <x:si>
    <x:t>Booher</x:t>
  </x:si>
  <x:si>
    <x:t>claybooher62@yahoo.com</x:t>
  </x:si>
  <x:si>
    <x:t>(405) 312-1260</x:t>
  </x:si>
  <x:si>
    <x:t>Michelle</x:t>
  </x:si>
  <x:si>
    <x:t>mbooher68@gmail.com</x:t>
  </x:si>
  <x:si>
    <x:t>(405) 464-7067</x:t>
  </x:si>
  <x:si>
    <x:t>Booher, Clay</x:t>
  </x:si>
  <x:si>
    <x:t>Wendy</x:t>
  </x:si>
  <x:si>
    <x:t>Boone</x:t>
  </x:si>
  <x:si>
    <x:t>shortiew1074@gmail.com</x:t>
  </x:si>
  <x:si>
    <x:t>(405) 408-3632</x:t>
  </x:si>
  <x:si>
    <x:t>Borgeson, Sutra</x:t>
  </x:si>
  <x:si>
    <x:t>Sutra</x:t>
  </x:si>
  <x:si>
    <x:t>Borgeson</x:t>
  </x:si>
  <x:si>
    <x:t>sdborg@hotmail.com</x:t>
  </x:si>
  <x:si>
    <x:t>(503) 791-1989</x:t>
  </x:si>
  <x:si>
    <x:t>Elizabeth</x:t>
  </x:si>
  <x:si>
    <x:t>Brito</x:t>
  </x:si>
  <x:si>
    <x:t>Brito-Bayne, Rebecca</x:t>
  </x:si>
  <x:si>
    <x:t>Rebecca</x:t>
  </x:si>
  <x:si>
    <x:t>Brito-Bayne</x:t>
  </x:si>
  <x:si>
    <x:t>belleiontobayne@yahoo.com</x:t>
  </x:si>
  <x:si>
    <x:t>Michael</x:t>
  </x:si>
  <x:si>
    <x:t>Brown</x:t>
  </x:si>
  <x:si>
    <x:t>mwbrownok@gmail.com</x:t>
  </x:si>
  <x:si>
    <x:t>(918) 830-1107</x:t>
  </x:si>
  <x:si>
    <x:t>Charlemagne</x:t>
  </x:si>
  <x:si>
    <x:t>Camacho</x:t>
  </x:si>
  <x:si>
    <x:t>charlesscamacho@gmail.com</x:t>
  </x:si>
  <x:si>
    <x:t>(254) 716-5129</x:t>
  </x:si>
  <x:si>
    <x:t>LOrena</x:t>
  </x:si>
  <x:si>
    <x:t>lorenacamacho1969@yahoo.com</x:t>
  </x:si>
  <x:si>
    <x:t>(254) 405-0540</x:t>
  </x:si>
  <x:si>
    <x:t>Camacho, Charlemagne</x:t>
  </x:si>
  <x:si>
    <x:t>Cale</x:t>
  </x:si>
  <x:si>
    <x:t>Campbell</x:t>
  </x:si>
  <x:si>
    <x:t>calercampbell@gmail.com</x:t>
  </x:si>
  <x:si>
    <x:t>(405) 243-6121</x:t>
  </x:si>
  <x:si>
    <x:t>Brett</x:t>
  </x:si>
  <x:si>
    <x:t>Carmincke</x:t>
  </x:si>
  <x:si>
    <x:t>brettcarmack@gmail.com</x:t>
  </x:si>
  <x:si>
    <x:t>(405) 606-5324</x:t>
  </x:si>
  <x:si>
    <x:t>Carolann</x:t>
  </x:si>
  <x:si>
    <x:t>Cartwright</x:t>
  </x:si>
  <x:si>
    <x:t>cecenolan4@gmail.com</x:t>
  </x:si>
  <x:si>
    <x:t>(405) 431-0278</x:t>
  </x:si>
  <x:si>
    <x:t>Tecumseh, Keyonte</x:t>
  </x:si>
  <x:si>
    <x:t>Dewayne</x:t>
  </x:si>
  <x:si>
    <x:t>Cash</x:t>
  </x:si>
  <x:si>
    <x:t>Cash, Nancy</x:t>
  </x:si>
  <x:si>
    <x:t>Nancy</x:t>
  </x:si>
  <x:si>
    <x:t>NancyLCash@gmail.com</x:t>
  </x:si>
  <x:si>
    <x:t>(405) 426-9317</x:t>
  </x:si>
  <x:si>
    <x:t>Jed</x:t>
  </x:si>
  <x:si>
    <x:t>Castles</x:t>
  </x:si>
  <x:si>
    <x:t>okcastles@gmail.com</x:t>
  </x:si>
  <x:si>
    <x:t>(405) 630-0313</x:t>
  </x:si>
  <x:si>
    <x:t>Castles, Sharon</x:t>
  </x:si>
  <x:si>
    <x:t>Sharon</x:t>
  </x:si>
  <x:si>
    <x:t>(405) 483-0003</x:t>
  </x:si>
  <x:si>
    <x:t>Kimberly</x:t>
  </x:si>
  <x:si>
    <x:t>Chretin</x:t>
  </x:si>
  <x:si>
    <x:t>kimmieC@att.net</x:t>
  </x:si>
  <x:si>
    <x:t>(405) 971-4499</x:t>
  </x:si>
  <x:si>
    <x:t>Heather</x:t>
  </x:si>
  <x:si>
    <x:t>Clary</x:t>
  </x:si>
  <x:si>
    <x:t>heatherdrclary@yahoo.com</x:t>
  </x:si>
  <x:si>
    <x:t>(214) 240-1430</x:t>
  </x:si>
  <x:si>
    <x:t>Justin</x:t>
  </x:si>
  <x:si>
    <x:t>Clary, Heather</x:t>
  </x:si>
  <x:si>
    <x:t>Jamie</x:t>
  </x:si>
  <x:si>
    <x:t>Collazo</x:t>
  </x:si>
  <x:si>
    <x:t>CollazoJL@outlook.com</x:t>
  </x:si>
  <x:si>
    <x:t>(405) 430-7170</x:t>
  </x:si>
  <x:si>
    <x:t>Suzanne</x:t>
  </x:si>
  <x:si>
    <x:t>Colvin</x:t>
  </x:si>
  <x:si>
    <x:t>levysuzanne00@gmail.com</x:t>
  </x:si>
  <x:si>
    <x:t>(575) 318-3266</x:t>
  </x:si>
  <x:si>
    <x:t>Dustin</x:t>
  </x:si>
  <x:si>
    <x:t>Conrady</x:t>
  </x:si>
  <x:si>
    <x:t>drconrady4512@gmail.com</x:t>
  </x:si>
  <x:si>
    <x:t>(580) 341-0867</x:t>
  </x:si>
  <x:si>
    <x:t>Cathy</x:t>
  </x:si>
  <x:si>
    <x:t>Cordray</x:t>
  </x:si>
  <x:si>
    <x:t xml:space="preserve">  </x:t>
  </x:si>
  <x:si>
    <x:t>Cordray, Tony</x:t>
  </x:si>
  <x:si>
    <x:t>Tony</x:t>
  </x:si>
  <x:si>
    <x:t>barbwire52te@gmail.com</x:t>
  </x:si>
  <x:si>
    <x:t>(918) 244-5186</x:t>
  </x:si>
  <x:si>
    <x:t>Jessica</x:t>
  </x:si>
  <x:si>
    <x:t>Courtney</x:t>
  </x:si>
  <x:si>
    <x:t>jessicacourtney383@gmail.com</x:t>
  </x:si>
  <x:si>
    <x:t>(405) 740-2983</x:t>
  </x:si>
  <x:si>
    <x:t>Shawn</x:t>
  </x:si>
  <x:si>
    <x:t>(405) 824-3020</x:t>
  </x:si>
  <x:si>
    <x:t>Courtney, Jessica</x:t>
  </x:si>
  <x:si>
    <x:t>Craine</x:t>
  </x:si>
  <x:si>
    <x:t>hellokittyjjones28@gmail.com</x:t>
  </x:si>
  <x:si>
    <x:t>(405) 992-1220</x:t>
  </x:si>
  <x:si>
    <x:t>Staci</x:t>
  </x:si>
  <x:si>
    <x:t>(405) 900-3257</x:t>
  </x:si>
  <x:si>
    <x:t>Craine, Jessica</x:t>
  </x:si>
  <x:si>
    <x:t>Javonna D</x:t>
  </x:si>
  <x:si>
    <x:t>Daniels</x:t>
  </x:si>
  <x:si>
    <x:t>javonnastablet14@gmail.com</x:t>
  </x:si>
  <x:si>
    <x:t>(405) 474-8633</x:t>
  </x:si>
  <x:si>
    <x:t>Daniels, Markius D</x:t>
  </x:si>
  <x:si>
    <x:t>Markius D</x:t>
  </x:si>
  <x:si>
    <x:t>followingchristomd96@gmail.com</x:t>
  </x:si>
  <x:si>
    <x:t>(405) 474-7174</x:t>
  </x:si>
  <x:si>
    <x:t>Daun</x:t>
  </x:si>
  <x:si>
    <x:t>michellelea4011@outlook.com</x:t>
  </x:si>
  <x:si>
    <x:t>(405) 766-9773</x:t>
  </x:si>
  <x:si>
    <x:t>Scott</x:t>
  </x:si>
  <x:si>
    <x:t>Davenport</x:t>
  </x:si>
  <x:si>
    <x:t>robertsonsup@gmail.com</x:t>
  </x:si>
  <x:si>
    <x:t>(214) 435-5623</x:t>
  </x:si>
  <x:si>
    <x:t>Torri</x:t>
  </x:si>
  <x:si>
    <x:t>(903) 422-1915</x:t>
  </x:si>
  <x:si>
    <x:t>Davenport, Scott</x:t>
  </x:si>
  <x:si>
    <x:t>Ernest</x:t>
  </x:si>
  <x:si>
    <x:t>Delgado</x:t>
  </x:si>
  <x:si>
    <x:t>(903) 246-1565</x:t>
  </x:si>
  <x:si>
    <x:t>Sommers, Seth</x:t>
  </x:si>
  <x:si>
    <x:t>Alex</x:t>
  </x:si>
  <x:si>
    <x:t>Duncan</x:t>
  </x:si>
  <x:si>
    <x:t>alexduncan649@yahoo.com</x:t>
  </x:si>
  <x:si>
    <x:t>(918) 385-2628</x:t>
  </x:si>
  <x:si>
    <x:t>Duncan, Angie</x:t>
  </x:si>
  <x:si>
    <x:t>Angie</x:t>
  </x:si>
  <x:si>
    <x:t>angeladuncan@howeschools.org</x:t>
  </x:si>
  <x:si>
    <x:t>(918) 649-7426</x:t>
  </x:si>
  <x:si>
    <x:t>Faith</x:t>
  </x:si>
  <x:si>
    <x:t>Dunn</x:t>
  </x:si>
  <x:si>
    <x:t>faithdunn425@yahoo.com</x:t>
  </x:si>
  <x:si>
    <x:t>(580) 465-7230</x:t>
  </x:si>
  <x:si>
    <x:t>Eastep</x:t>
  </x:si>
  <x:si>
    <x:t>(405) 371-4912</x:t>
  </x:si>
  <x:si>
    <x:t>Eastep, Jessica</x:t>
  </x:si>
  <x:si>
    <x:t xml:space="preserve"> jessica.eastep@yahoo.com</x:t>
  </x:si>
  <x:si>
    <x:t>(405) 795-3434</x:t>
  </x:si>
  <x:si>
    <x:t>Johnna</x:t>
  </x:si>
  <x:si>
    <x:t>Edmonson</x:t>
  </x:si>
  <x:si>
    <x:t>Johnnaedm@gmail.com</x:t>
  </x:si>
  <x:si>
    <x:t>(405) 615-1545</x:t>
  </x:si>
  <x:si>
    <x:t>Boaz</x:t>
  </x:si>
  <x:si>
    <x:t>Ekondo</x:t>
  </x:si>
  <x:si>
    <x:t>yonahekondo4@gmail.com</x:t>
  </x:si>
  <x:si>
    <x:t>(319) 558-9913</x:t>
  </x:si>
  <x:si>
    <x:t>Gloria</x:t>
  </x:si>
  <x:si>
    <x:t>gloriaekondo@gmail.com</x:t>
  </x:si>
  <x:si>
    <x:t>(319) 558-9932</x:t>
  </x:si>
  <x:si>
    <x:t>Ekondo, Boaz</x:t>
  </x:si>
  <x:si>
    <x:t>Dalila</x:t>
  </x:si>
  <x:si>
    <x:t>Estrella</x:t>
  </x:si>
  <x:si>
    <x:t>d.j.estrella@cox.net</x:t>
  </x:si>
  <x:si>
    <x:t>(405) 535-7871</x:t>
  </x:si>
  <x:si>
    <x:t>Naomi</x:t>
  </x:si>
  <x:si>
    <x:t>(405) 388-6336</x:t>
  </x:si>
  <x:si>
    <x:t>Estrella, Dalila</x:t>
  </x:si>
  <x:si>
    <x:t>Pam</x:t>
  </x:si>
  <x:si>
    <x:t>Ethier</x:t>
  </x:si>
  <x:si>
    <x:t>pethier@cox.net</x:t>
  </x:si>
  <x:si>
    <x:t>(405) 760-1722</x:t>
  </x:si>
  <x:si>
    <x:t>Darla</x:t>
  </x:si>
  <x:si>
    <x:t>Evanoff</x:t>
  </x:si>
  <x:si>
    <x:t>darlaevanoffrealty@gmail.com</x:t>
  </x:si>
  <x:si>
    <x:t>(405) 590-1432</x:t>
  </x:si>
  <x:si>
    <x:t>Jim</x:t>
  </x:si>
  <x:si>
    <x:t>Jimevanoff@cox.net</x:t>
  </x:si>
  <x:si>
    <x:t>(405) 745-3333</x:t>
  </x:si>
  <x:si>
    <x:t>Evanoff, Darla</x:t>
  </x:si>
  <x:si>
    <x:t>Krista</x:t>
  </x:si>
  <x:si>
    <x:t>Faluotico</x:t>
  </x:si>
  <x:si>
    <x:t>kristafaluotico86@gmail.com</x:t>
  </x:si>
  <x:si>
    <x:t>(918) 978-6108</x:t>
  </x:si>
  <x:si>
    <x:t>Joseph</x:t>
  </x:si>
  <x:si>
    <x:t>Faubion</x:t>
  </x:si>
  <x:si>
    <x:t>(405) 429-1029</x:t>
  </x:si>
  <x:si>
    <x:t>Whiteley, Ericka</x:t>
  </x:si>
  <x:si>
    <x:t>Clayton</x:t>
  </x:si>
  <x:si>
    <x:t>Fowlie</x:t>
  </x:si>
  <x:si>
    <x:t>claytonfowlie@gmail.com</x:t>
  </x:si>
  <x:si>
    <x:t>(207) 659-9103</x:t>
  </x:si>
  <x:si>
    <x:t>Deeanne</x:t>
  </x:si>
  <x:si>
    <x:t>Deefowlie@hotmail.com</x:t>
  </x:si>
  <x:si>
    <x:t>(207) 659-6288</x:t>
  </x:si>
  <x:si>
    <x:t xml:space="preserve">Fowlie , Clayton </x:t>
  </x:si>
  <x:si>
    <x:t>Sierra</x:t>
  </x:si>
  <x:si>
    <x:t>Fox</x:t>
  </x:si>
  <x:si>
    <x:t>sierrafox1999@gmail.com</x:t>
  </x:si>
  <x:si>
    <x:t>Morales, Richard</x:t>
  </x:si>
  <x:si>
    <x:t>Kristen</x:t>
  </x:si>
  <x:si>
    <x:t>Franklin</x:t>
  </x:si>
  <x:si>
    <x:t>kristenfranklin@gmail.com</x:t>
  </x:si>
  <x:si>
    <x:t>(832) 331-5492</x:t>
  </x:si>
  <x:si>
    <x:t>Buylen</x:t>
  </x:si>
  <x:si>
    <x:t>Franks</x:t>
  </x:si>
  <x:si>
    <x:t>Franks, Johnathan</x:t>
  </x:si>
  <x:si>
    <x:t>Johnathan</x:t>
  </x:si>
  <x:si>
    <x:t>rkbgc@yahoo.com</x:t>
  </x:si>
  <x:si>
    <x:t>(405) 570-6207</x:t>
  </x:si>
  <x:si>
    <x:t>Debra</x:t>
  </x:si>
  <x:si>
    <x:t>French</x:t>
  </x:si>
  <x:si>
    <x:t>bedifrnech@sbcglobal.net</x:t>
  </x:si>
  <x:si>
    <x:t>(682) 704-3439</x:t>
  </x:si>
  <x:si>
    <x:t>Cameron</x:t>
  </x:si>
  <x:si>
    <x:t>Gammill</x:t>
  </x:si>
  <x:si>
    <x:t>cameron.gammill@odwe.ok.gov</x:t>
  </x:si>
  <x:si>
    <x:t>(903) 701-4943</x:t>
  </x:si>
  <x:si>
    <x:t>Joanne</x:t>
  </x:si>
  <x:si>
    <x:t>Gee</x:t>
  </x:si>
  <x:si>
    <x:t>jgee8569@outlook.com</x:t>
  </x:si>
  <x:si>
    <x:t>(405) 436-4199</x:t>
  </x:si>
  <x:si>
    <x:t>Ly, Belinda</x:t>
  </x:si>
  <x:si>
    <x:t>Gwenn</x:t>
  </x:si>
  <x:si>
    <x:t>Genowey</x:t>
  </x:si>
  <x:si>
    <x:t>wendygenowey@yahoo.com</x:t>
  </x:si>
  <x:si>
    <x:t>(817) 901-2872</x:t>
  </x:si>
  <x:si>
    <x:t>Jake</x:t>
  </x:si>
  <x:si>
    <x:t>Gibbs</x:t>
  </x:si>
  <x:si>
    <x:t>gibbsjacob22@yahoo.com</x:t>
  </x:si>
  <x:si>
    <x:t>(918) 848-0017</x:t>
  </x:si>
  <x:si>
    <x:t>Meggie</x:t>
  </x:si>
  <x:si>
    <x:t>meggie_gibbs@yahoo.com</x:t>
  </x:si>
  <x:si>
    <x:t>(918) 244-0456</x:t>
  </x:si>
  <x:si>
    <x:t>Gibbs, Jake</x:t>
  </x:si>
  <x:si>
    <x:t>Yeny</x:t>
  </x:si>
  <x:si>
    <x:t>Gonzalez Cortez</x:t>
  </x:si>
  <x:si>
    <x:t>Vivanco Cardenas, Pabel</x:t>
  </x:si>
  <x:si>
    <x:t>Chelsea</x:t>
  </x:si>
  <x:si>
    <x:t>Gore</x:t>
  </x:si>
  <x:si>
    <x:t>chelsgore15@gmail.com</x:t>
  </x:si>
  <x:si>
    <x:t>Jazmine</x:t>
  </x:si>
  <x:si>
    <x:t>Grass</x:t>
  </x:si>
  <x:si>
    <x:t>jazminegrass1@gmail.com</x:t>
  </x:si>
  <x:si>
    <x:t>(405) 889-6428</x:t>
  </x:si>
  <x:si>
    <x:t>John</x:t>
  </x:si>
  <x:si>
    <x:t>Graves</x:t>
  </x:si>
  <x:si>
    <x:t>johngraves1441@gmail.com</x:t>
  </x:si>
  <x:si>
    <x:t>(572) 522-8296</x:t>
  </x:si>
  <x:si>
    <x:t>Gary</x:t>
  </x:si>
  <x:si>
    <x:t>Gunckel</x:t>
  </x:si>
  <x:si>
    <x:t>garygunckel@yahoo.com</x:t>
  </x:si>
  <x:si>
    <x:t>(918) 577-1573</x:t>
  </x:si>
  <x:si>
    <x:t>Melissa</x:t>
  </x:si>
  <x:si>
    <x:t>melissagunckel@yahoo.com</x:t>
  </x:si>
  <x:si>
    <x:t>(918) 577-2498</x:t>
  </x:si>
  <x:si>
    <x:t>Gunckel, Gary</x:t>
  </x:si>
  <x:si>
    <x:t>Angela</x:t>
  </x:si>
  <x:si>
    <x:t>Harley</x:t>
  </x:si>
  <x:si>
    <x:t>angelaharley8@gmail.com</x:t>
  </x:si>
  <x:si>
    <x:t>(918) 851-2135</x:t>
  </x:si>
  <x:si>
    <x:t>Jan</x:t>
  </x:si>
  <x:si>
    <x:t>Harris</x:t>
  </x:si>
  <x:si>
    <x:t>musicbyjanh@gmail.com</x:t>
  </x:si>
  <x:si>
    <x:t>(405) 756-6339</x:t>
  </x:si>
  <x:si>
    <x:t>A. Dale</x:t>
  </x:si>
  <x:si>
    <x:t>Hennessee</x:t>
  </x:si>
  <x:si>
    <x:t>dalehenne@gmail.com</x:t>
  </x:si>
  <x:si>
    <x:t>(405) 585-7205</x:t>
  </x:si>
  <x:si>
    <x:t>Jaime</x:t>
  </x:si>
  <x:si>
    <x:t>Henshaw</x:t>
  </x:si>
  <x:si>
    <x:t>jaimeloves@yahoo.com</x:t>
  </x:si>
  <x:si>
    <x:t>(918) 218-4434</x:t>
  </x:si>
  <x:si>
    <x:t>(918) 998-8838</x:t>
  </x:si>
  <x:si>
    <x:t>Henshaw, Jaime</x:t>
  </x:si>
  <x:si>
    <x:t>Hensley</x:t>
  </x:si>
  <x:si>
    <x:t>Carmincke, Brett</x:t>
  </x:si>
  <x:si>
    <x:t>Joshua</x:t>
  </x:si>
  <x:si>
    <x:t>Hermann</x:t>
  </x:si>
  <x:si>
    <x:t>jherm321@gmail.com</x:t>
  </x:si>
  <x:si>
    <x:t>(254) 423-9194</x:t>
  </x:si>
  <x:si>
    <x:t>DJ</x:t>
  </x:si>
  <x:si>
    <x:t>High</x:t>
  </x:si>
  <x:si>
    <x:t>djhigh2005@yahoo.com</x:t>
  </x:si>
  <x:si>
    <x:t>(405) 568-7166</x:t>
  </x:si>
  <x:si>
    <x:t>Richard</x:t>
  </x:si>
  <x:si>
    <x:t>Hight</x:t>
  </x:si>
  <x:si>
    <x:t>visualimpact@aol.com</x:t>
  </x:si>
  <x:si>
    <x:t>(918) 439-6841</x:t>
  </x:si>
  <x:si>
    <x:t>Brody</x:t>
  </x:si>
  <x:si>
    <x:t>Hofen</x:t>
  </x:si>
  <x:si>
    <x:t>brodyhofen@yahoo.com</x:t>
  </x:si>
  <x:si>
    <x:t>(936) 647-7110</x:t>
  </x:si>
  <x:si>
    <x:t>McNelland, Stacy</x:t>
  </x:si>
  <x:si>
    <x:t>Chris</x:t>
  </x:si>
  <x:si>
    <x:t>hofen31@gmail.com</x:t>
  </x:si>
  <x:si>
    <x:t>(405) 503-1916</x:t>
  </x:si>
  <x:si>
    <x:t>Jeremy</x:t>
  </x:si>
  <x:si>
    <x:t>Howard</x:t>
  </x:si>
  <x:si>
    <x:t>Franklin, Kristen</x:t>
  </x:si>
  <x:si>
    <x:t>Ashley</x:t>
  </x:si>
  <x:si>
    <x:t>Humphrey</x:t>
  </x:si>
  <x:si>
    <x:t>ashley_smith0709@yahoo.com</x:t>
  </x:si>
  <x:si>
    <x:t>(405) 249-4163</x:t>
  </x:si>
  <x:si>
    <x:t>Humphrey, Bethany</x:t>
  </x:si>
  <x:si>
    <x:t>Bethany</x:t>
  </x:si>
  <x:si>
    <x:t>bethanyjoy12@hotmail.com</x:t>
  </x:si>
  <x:si>
    <x:t>(405) 312-7768</x:t>
  </x:si>
  <x:si>
    <x:t>Fonda</x:t>
  </x:si>
  <x:si>
    <x:t>James</x:t>
  </x:si>
  <x:si>
    <x:t>fonda0410@gmail.com</x:t>
  </x:si>
  <x:si>
    <x:t>(918) 373-4122</x:t>
  </x:si>
  <x:si>
    <x:t>Kristy</x:t>
  </x:si>
  <x:si>
    <x:t>Jennings</x:t>
  </x:si>
  <x:si>
    <x:t>restoreokc.org</x:t>
  </x:si>
  <x:si>
    <x:t>(405) 590-8334</x:t>
  </x:si>
  <x:si>
    <x:t>Renua, Shiloh</x:t>
  </x:si>
  <x:si>
    <x:t>Fernando</x:t>
  </x:si>
  <x:si>
    <x:t>Johnson</x:t>
  </x:si>
  <x:si>
    <x:t>fernandojohnson3455@gmail.com</x:t>
  </x:si>
  <x:si>
    <x:t>(405) 862-3455</x:t>
  </x:si>
  <x:si>
    <x:t>Jaydon</x:t>
  </x:si>
  <x:si>
    <x:t>bixbyred51@gmail.com</x:t>
  </x:si>
  <x:si>
    <x:t>(918) 402-8160</x:t>
  </x:si>
  <x:si>
    <x:t>Justus</x:t>
  </x:si>
  <x:si>
    <x:t>johnyjustus@gmail.com</x:t>
  </x:si>
  <x:si>
    <x:t>(405) 314-2120</x:t>
  </x:si>
  <x:si>
    <x:t>Rodney</x:t>
  </x:si>
  <x:si>
    <x:t>Kelley</x:t>
  </x:si>
  <x:si>
    <x:t>rodzram@gmail.com</x:t>
  </x:si>
  <x:si>
    <x:t>(303) 906-2717</x:t>
  </x:si>
  <x:si>
    <x:t>Kelley, Tammy</x:t>
  </x:si>
  <x:si>
    <x:t>Tammy</x:t>
  </x:si>
  <x:si>
    <x:t>middlecplays88@gmail.com</x:t>
  </x:si>
  <x:si>
    <x:t>(303) 906-1707</x:t>
  </x:si>
  <x:si>
    <x:t>Jolene</x:t>
  </x:si>
  <x:si>
    <x:t>King</x:t>
  </x:si>
  <x:si>
    <x:t>king_jolene@yahoo.com</x:t>
  </x:si>
  <x:si>
    <x:t>(405) 519-2787</x:t>
  </x:si>
  <x:si>
    <x:t>Kelly</x:t>
  </x:si>
  <x:si>
    <x:t>Knott</x:t>
  </x:si>
  <x:si>
    <x:t>kellydknott@gmail.com</x:t>
  </x:si>
  <x:si>
    <x:t>(918) 864-1504</x:t>
  </x:si>
  <x:si>
    <x:t>Mark</x:t>
  </x:si>
  <x:si>
    <x:t>(918) 864-1505</x:t>
  </x:si>
  <x:si>
    <x:t>Knott, Kelly</x:t>
  </x:si>
  <x:si>
    <x:t>Colleen</x:t>
  </x:si>
  <x:si>
    <x:t>Lasiello</x:t>
  </x:si>
  <x:si>
    <x:t>(405) 388-7900</x:t>
  </x:si>
  <x:si>
    <x:t>Ralph</x:t>
  </x:si>
  <x:si>
    <x:t>ralphiasiello@aol.com</x:t>
  </x:si>
  <x:si>
    <x:t>(405) 388-0081</x:t>
  </x:si>
  <x:si>
    <x:t>Jerry</x:t>
  </x:si>
  <x:si>
    <x:t>Lee</x:t>
  </x:si>
  <x:si>
    <x:t>jlee13718@yahoo.com</x:t>
  </x:si>
  <x:si>
    <x:t>(580) 890-7755</x:t>
  </x:si>
  <x:si>
    <x:t>Renee'</x:t>
  </x:si>
  <x:si>
    <x:t>3leeboys@sbcglobal.net</x:t>
  </x:si>
  <x:si>
    <x:t>(580) 302-2600</x:t>
  </x:si>
  <x:si>
    <x:t>Lee, Jerry</x:t>
  </x:si>
  <x:si>
    <x:t>Jeff</x:t>
  </x:si>
  <x:si>
    <x:t>Lefore</x:t>
  </x:si>
  <x:si>
    <x:t>okpageants@gmail.com</x:t>
  </x:si>
  <x:si>
    <x:t>(405) 659-8405</x:t>
  </x:si>
  <x:si>
    <x:t>Sheila</x:t>
  </x:si>
  <x:si>
    <x:t>sjltwister@yahoo.com</x:t>
  </x:si>
  <x:si>
    <x:t>(405) 659-8416</x:t>
  </x:si>
  <x:si>
    <x:t>Lefore, Jeff</x:t>
  </x:si>
  <x:si>
    <x:t>Taylor</x:t>
  </x:si>
  <x:si>
    <x:t>Leppla</x:t>
  </x:si>
  <x:si>
    <x:t>taylorlepplal@gamil.com</x:t>
  </x:si>
  <x:si>
    <x:t>(405) 861-3065</x:t>
  </x:si>
  <x:si>
    <x:t>Schneider, Gavin</x:t>
  </x:si>
  <x:si>
    <x:t>Reyna</x:t>
  </x:si>
  <x:si>
    <x:t>Lievsay</x:t>
  </x:si>
  <x:si>
    <x:t>reyna.lievsay@gmail.com</x:t>
  </x:si>
  <x:si>
    <x:t>(918) 697-0225</x:t>
  </x:si>
  <x:si>
    <x:t>Paul</x:t>
  </x:si>
  <x:si>
    <x:t>Lopez</x:t>
  </x:si>
  <x:si>
    <x:t>Spencer-Lopez, Elise</x:t>
  </x:si>
  <x:si>
    <x:t>Belinda</x:t>
  </x:si>
  <x:si>
    <x:t>Ly</x:t>
  </x:si>
  <x:si>
    <x:t>bly73529@gmail.com</x:t>
  </x:si>
  <x:si>
    <x:t>(405) 410-7430</x:t>
  </x:si>
  <x:si>
    <x:t>Cynthia</x:t>
  </x:si>
  <x:si>
    <x:t>Mallinak</x:t>
  </x:si>
  <x:si>
    <x:t>cjomay56@yahoo.com</x:t>
  </x:si>
  <x:si>
    <x:t>(417) 540-0508</x:t>
  </x:si>
  <x:si>
    <x:t>Mina</x:t>
  </x:si>
  <x:si>
    <x:t>Manaham</x:t>
  </x:si>
  <x:si>
    <x:t>d.mtradingks@gmail.com</x:t>
  </x:si>
  <x:si>
    <x:t>(316) 806-8789</x:t>
  </x:si>
  <x:si>
    <x:t>Spies, Dwane</x:t>
  </x:si>
  <x:si>
    <x:t>Bill</x:t>
  </x:si>
  <x:si>
    <x:t>McAngus</x:t>
  </x:si>
  <x:si>
    <x:t>mcangusbill@gmail.com</x:t>
  </x:si>
  <x:si>
    <x:t>(405) 207-7869</x:t>
  </x:si>
  <x:si>
    <x:t>Reinee</x:t>
  </x:si>
  <x:si>
    <x:t>(580) 618-0084</x:t>
  </x:si>
  <x:si>
    <x:t>McAngus, Bill</x:t>
  </x:si>
  <x:si>
    <x:t>Amy</x:t>
  </x:si>
  <x:si>
    <x:t>McDonald</x:t>
  </x:si>
  <x:si>
    <x:t>amymcdonald@yahoo.com</x:t>
  </x:si>
  <x:si>
    <x:t>(580) 320-0466</x:t>
  </x:si>
  <x:si>
    <x:t>Danny "Shane'</x:t>
  </x:si>
  <x:si>
    <x:t>(580) 320-3645</x:t>
  </x:si>
  <x:si>
    <x:t>McDonald, Amy</x:t>
  </x:si>
  <x:si>
    <x:t>Stacy</x:t>
  </x:si>
  <x:si>
    <x:t>McNelland</x:t>
  </x:si>
  <x:si>
    <x:t>smcneiland@gmail.com</x:t>
  </x:si>
  <x:si>
    <x:t>(405) 923-9272</x:t>
  </x:si>
  <x:si>
    <x:t>Danielle</x:t>
  </x:si>
  <x:si>
    <x:t>Merrick</x:t>
  </x:si>
  <x:si>
    <x:t>dmerrick16@icloud.com</x:t>
  </x:si>
  <x:si>
    <x:t>(405) 888-0520</x:t>
  </x:si>
  <x:si>
    <x:t>Larry</x:t>
  </x:si>
  <x:si>
    <x:t>larrymerrick74@gmail.com</x:t>
  </x:si>
  <x:si>
    <x:t>(405) 625-6219</x:t>
  </x:si>
  <x:si>
    <x:t>Merrick, Danielle</x:t>
  </x:si>
  <x:si>
    <x:t>Aaryn</x:t>
  </x:si>
  <x:si>
    <x:t>Merricks</x:t>
  </x:si>
  <x:si>
    <x:t>aymerricks7@gmail.com</x:t>
  </x:si>
  <x:si>
    <x:t>(405) 658-8137</x:t>
  </x:si>
  <x:si>
    <x:t>Charity</x:t>
  </x:si>
  <x:si>
    <x:t>Merritt</x:t>
  </x:si>
  <x:si>
    <x:t>cmerritt@lg.k12.ok.us</x:t>
  </x:si>
  <x:si>
    <x:t>(918) 864-1498</x:t>
  </x:si>
  <x:si>
    <x:t>Cyndi</x:t>
  </x:si>
  <x:si>
    <x:t>Moore</x:t>
  </x:si>
  <x:si>
    <x:t>crellamoore@gmail.com</x:t>
  </x:si>
  <x:si>
    <x:t>(918) 230-2041</x:t>
  </x:si>
  <x:si>
    <x:t>Morales</x:t>
  </x:si>
  <x:si>
    <x:t>noramorales8x8@gmail.com</x:t>
  </x:si>
  <x:si>
    <x:t>Mellissa</x:t>
  </x:si>
  <x:si>
    <x:t>Mulligan</x:t>
  </x:si>
  <x:si>
    <x:t>mellissa.mulligan@hotmail.com</x:t>
  </x:si>
  <x:si>
    <x:t>(918) 774-8473</x:t>
  </x:si>
  <x:si>
    <x:t>Tiffany</x:t>
  </x:si>
  <x:si>
    <x:t>Mythen</x:t>
  </x:si>
  <x:si>
    <x:t>(405) 606-1270</x:t>
  </x:si>
  <x:si>
    <x:t>Mythen, Trista</x:t>
  </x:si>
  <x:si>
    <x:t>Trista</x:t>
  </x:si>
  <x:si>
    <x:t>tristamythen@gmail.com</x:t>
  </x:si>
  <x:si>
    <x:t>Jennifer</x:t>
  </x:si>
  <x:si>
    <x:t>Nadeau</x:t>
  </x:si>
  <x:si>
    <x:t>jmn2909@gmail.com</x:t>
  </x:si>
  <x:si>
    <x:t>(580) 512-2909</x:t>
  </x:si>
  <x:si>
    <x:t>Kenya Renee</x:t>
  </x:si>
  <x:si>
    <x:t>Neely</x:t>
  </x:si>
  <x:si>
    <x:t>Kenya8489@gmail.com</x:t>
  </x:si>
  <x:si>
    <x:t>David</x:t>
  </x:si>
  <x:si>
    <x:t>Nguyen</x:t>
  </x:si>
  <x:si>
    <x:t>davidduynguyen@gmail.com</x:t>
  </x:si>
  <x:si>
    <x:t>(405) 802-2067</x:t>
  </x:si>
  <x:si>
    <x:t>Nguyen, Thao</x:t>
  </x:si>
  <x:si>
    <x:t>Thao</x:t>
  </x:si>
  <x:si>
    <x:t>dthomesokc@gmail.com</x:t>
  </x:si>
  <x:si>
    <x:t>(405) 514-0930</x:t>
  </x:si>
  <x:si>
    <x:t>Tiera</x:t>
  </x:si>
  <x:si>
    <x:t>Nichols</x:t>
  </x:si>
  <x:si>
    <x:t>tiera.nichols@gmail.com</x:t>
  </x:si>
  <x:si>
    <x:t>(405) 444-1006</x:t>
  </x:si>
  <x:si>
    <x:t>Gama</x:t>
  </x:si>
  <x:si>
    <x:t>Nkhosiyehile</x:t>
  </x:si>
  <x:si>
    <x:t>Nkhosiyehileg@gmail.com</x:t>
  </x:si>
  <x:si>
    <x:t>(405) 885-6497</x:t>
  </x:si>
  <x:si>
    <x:t>Dana</x:t>
  </x:si>
  <x:si>
    <x:t>Norris</x:t>
  </x:si>
  <x:si>
    <x:t>mimiandpapasplaceofgrace@gmail.com</x:t>
  </x:si>
  <x:si>
    <x:t>(580) 660-6464</x:t>
  </x:si>
  <x:si>
    <x:t>Norris, James</x:t>
  </x:si>
  <x:si>
    <x:t>cordellfiredept1@gmail.com</x:t>
  </x:si>
  <x:si>
    <x:t>(580) 309-3678</x:t>
  </x:si>
  <x:si>
    <x:t>Dan</x:t>
  </x:si>
  <x:si>
    <x:t>Nyagol</x:t>
  </x:si>
  <x:si>
    <x:t>dan_nyagol@outlook.com</x:t>
  </x:si>
  <x:si>
    <x:t>(405) 406-3977</x:t>
  </x:si>
  <x:si>
    <x:t>Martha</x:t>
  </x:si>
  <x:si>
    <x:t>Martirose10@gmail.com</x:t>
  </x:si>
  <x:si>
    <x:t>(405) 320-2118</x:t>
  </x:si>
  <x:si>
    <x:t>Nyagol, Dan</x:t>
  </x:si>
  <x:si>
    <x:t>Josh</x:t>
  </x:si>
  <x:si>
    <x:t>Odom</x:t>
  </x:si>
  <x:si>
    <x:t>josh.harris0584@gmail.com</x:t>
  </x:si>
  <x:si>
    <x:t>(580) 768-0464</x:t>
  </x:si>
  <x:si>
    <x:t>Marcia</x:t>
  </x:si>
  <x:si>
    <x:t>Osborn</x:t>
  </x:si>
  <x:si>
    <x:t>mosborn@elginps.net</x:t>
  </x:si>
  <x:si>
    <x:t>(405) 826-1261</x:t>
  </x:si>
  <x:si>
    <x:t>Osborn, Todd</x:t>
  </x:si>
  <x:si>
    <x:t>Todd</x:t>
  </x:si>
  <x:si>
    <x:t>tosborn@elginps.net</x:t>
  </x:si>
  <x:si>
    <x:t>(405) 519-3335</x:t>
  </x:si>
  <x:si>
    <x:t>Julianna</x:t>
  </x:si>
  <x:si>
    <x:t>Ouamalich</x:t>
  </x:si>
  <x:si>
    <x:t>ouamalichsam@gmail.com</x:t>
  </x:si>
  <x:si>
    <x:t>Ouamalich, Sheila</x:t>
  </x:si>
  <x:si>
    <x:t>sheilalouamalich@gmail.com</x:t>
  </x:si>
  <x:si>
    <x:t>(405) 967-8500</x:t>
  </x:si>
  <x:si>
    <x:t>Rainey</x:t>
  </x:si>
  <x:si>
    <x:t>Palmer</x:t>
  </x:si>
  <x:si>
    <x:t>rrpalmer1821@gmail.com</x:t>
  </x:si>
  <x:si>
    <x:t>(214) 215-7710</x:t>
  </x:si>
  <x:si>
    <x:t>Ian</x:t>
  </x:si>
  <x:si>
    <x:t>Palmerton</x:t>
  </x:si>
  <x:si>
    <x:t>ianpalmerton@gmail.com</x:t>
  </x:si>
  <x:si>
    <x:t>(405) 535-7274</x:t>
  </x:si>
  <x:si>
    <x:t>Lisa</x:t>
  </x:si>
  <x:si>
    <x:t>Patterson</x:t>
  </x:si>
  <x:si>
    <x:t>(918) 284-5472</x:t>
  </x:si>
  <x:si>
    <x:t>Patterson, Tony</x:t>
  </x:si>
  <x:si>
    <x:t>pattchat@aol.com</x:t>
  </x:si>
  <x:si>
    <x:t>(918) 261-3000</x:t>
  </x:si>
  <x:si>
    <x:t>Penrod</x:t>
  </x:si>
  <x:si>
    <x:t>jenniferpenrod.jp@gmail.com</x:t>
  </x:si>
  <x:si>
    <x:t>(804) 368-5981</x:t>
  </x:si>
  <x:si>
    <x:t>joshwpenrod.jp@gmail.com</x:t>
  </x:si>
  <x:si>
    <x:t>(804) 368-5908</x:t>
  </x:si>
  <x:si>
    <x:t>Penrod, Jennifer</x:t>
  </x:si>
  <x:si>
    <x:t>Jesse</x:t>
  </x:si>
  <x:si>
    <x:t>Perez</x:t>
  </x:si>
  <x:si>
    <x:t>ajesse.perez@gmail.com</x:t>
  </x:si>
  <x:si>
    <x:t>(918) 845-3027</x:t>
  </x:si>
  <x:si>
    <x:t>Brown, Michael</x:t>
  </x:si>
  <x:si>
    <x:t>Keoni</x:t>
  </x:si>
  <x:si>
    <x:t>Phipps</x:t>
  </x:si>
  <x:si>
    <x:t>Grass, Jazmine</x:t>
  </x:si>
  <x:si>
    <x:t>Piehler</x:t>
  </x:si>
  <x:si>
    <x:t>dustinpiehler@gmail.com</x:t>
  </x:si>
  <x:si>
    <x:t>(918) 960-1516</x:t>
  </x:si>
  <x:si>
    <x:t>Faluotico, Krista</x:t>
  </x:si>
  <x:si>
    <x:t>Kaitlyn</x:t>
  </x:si>
  <x:si>
    <x:t>Pipkin</x:t>
  </x:si>
  <x:si>
    <x:t>kpipkin10@gmail.com</x:t>
  </x:si>
  <x:si>
    <x:t>(903) 824-5658</x:t>
  </x:si>
  <x:si>
    <x:t>Gammill, Cameron</x:t>
  </x:si>
  <x:si>
    <x:t>Pollock</x:t>
  </x:si>
  <x:si>
    <x:t>kristap@usd361.org</x:t>
  </x:si>
  <x:si>
    <x:t>(316) 680-5897</x:t>
  </x:si>
  <x:si>
    <x:t>mktc65278@yahoo.com</x:t>
  </x:si>
  <x:si>
    <x:t>(316) 841-6337</x:t>
  </x:si>
  <x:si>
    <x:t>Pollock, Krista</x:t>
  </x:si>
  <x:si>
    <x:t>Jose</x:t>
  </x:si>
  <x:si>
    <x:t>Ramirez</x:t>
  </x:si>
  <x:si>
    <x:t>hosea.ramirez00@gmail.com</x:t>
  </x:si>
  <x:si>
    <x:t>(405) 617-5446</x:t>
  </x:si>
  <x:si>
    <x:t>Ramirez, Tiffany</x:t>
  </x:si>
  <x:si>
    <x:t>aniyahramirez68@gmail.com</x:t>
  </x:si>
  <x:si>
    <x:t>(405) 765-2550</x:t>
  </x:si>
  <x:si>
    <x:t>Heath</x:t>
  </x:si>
  <x:si>
    <x:t>Ranck</x:t>
  </x:si>
  <x:si>
    <x:t>heathranck@gmail.com</x:t>
  </x:si>
  <x:si>
    <x:t>(405) 922-5204</x:t>
  </x:si>
  <x:si>
    <x:t>Jason</x:t>
  </x:si>
  <x:si>
    <x:t>Ransome</x:t>
  </x:si>
  <x:si>
    <x:t>tiger9er@gmail.com</x:t>
  </x:si>
  <x:si>
    <x:t>(405) 423-2270</x:t>
  </x:si>
  <x:si>
    <x:t>Astrud</x:t>
  </x:si>
  <x:si>
    <x:t>Ray-Kubier</x:t>
  </x:si>
  <x:si>
    <x:t>aarkub@gmail.com</x:t>
  </x:si>
  <x:si>
    <x:t>(405) 833-3169</x:t>
  </x:si>
  <x:si>
    <x:t>Lawrence</x:t>
  </x:si>
  <x:si>
    <x:t>Reeve</x:t>
  </x:si>
  <x:si>
    <x:t>lawrence.reeve097@gmail.com</x:t>
  </x:si>
  <x:si>
    <x:t>(405) 774-0744</x:t>
  </x:si>
  <x:si>
    <x:t>Shiloh</x:t>
  </x:si>
  <x:si>
    <x:t>Renua</x:t>
  </x:si>
  <x:si>
    <x:t>shilohgentry@icloud.com</x:t>
  </x:si>
  <x:si>
    <x:t>(918) 863-9787</x:t>
  </x:si>
  <x:si>
    <x:t>Destiny</x:t>
  </x:si>
  <x:si>
    <x:t>Robbins</x:t>
  </x:si>
  <x:si>
    <x:t>destinylrobbins99@gmail.com</x:t>
  </x:si>
  <x:si>
    <x:t>(408) 388-1902</x:t>
  </x:si>
  <x:si>
    <x:t>jacobrobbins6141998@gmail.com</x:t>
  </x:si>
  <x:si>
    <x:t>(580) 799-7464</x:t>
  </x:si>
  <x:si>
    <x:t>Robbins, Destiny</x:t>
  </x:si>
  <x:si>
    <x:t>Daryl</x:t>
  </x:si>
  <x:si>
    <x:t>Robertson</x:t>
  </x:si>
  <x:si>
    <x:t>5722drob@gmail.com</x:t>
  </x:si>
  <x:si>
    <x:t>(806) 886-1409</x:t>
  </x:si>
  <x:si>
    <x:t>Robertson, Selena</x:t>
  </x:si>
  <x:si>
    <x:t>Lucas</x:t>
  </x:si>
  <x:si>
    <x:t>lucascad9@icloud.com</x:t>
  </x:si>
  <x:si>
    <x:t>(806) 486-7700</x:t>
  </x:si>
  <x:si>
    <x:t>Selena</x:t>
  </x:si>
  <x:si>
    <x:t>selenarobertson@hotmail.com</x:t>
  </x:si>
  <x:si>
    <x:t>(806) 886-0260</x:t>
  </x:si>
  <x:si>
    <x:t>Karon</x:t>
  </x:si>
  <x:si>
    <x:t>Robinson</x:t>
  </x:si>
  <x:si>
    <x:t>(214) 794-5850</x:t>
  </x:si>
  <x:si>
    <x:t>Rogers</x:t>
  </x:si>
  <x:si>
    <x:t>(405) 505-4820</x:t>
  </x:si>
  <x:si>
    <x:t>Rogers, Trashena</x:t>
  </x:si>
  <x:si>
    <x:t>Trashena</x:t>
  </x:si>
  <x:si>
    <x:t>trashenarogers@gmail.com</x:t>
  </x:si>
  <x:si>
    <x:t>(405) 500-4104</x:t>
  </x:si>
  <x:si>
    <x:t>Russell</x:t>
  </x:si>
  <x:si>
    <x:t>Markruss61474@gmail.com</x:t>
  </x:si>
  <x:si>
    <x:t>(405) 568-0533</x:t>
  </x:si>
  <x:si>
    <x:t>Anna</x:t>
  </x:si>
  <x:si>
    <x:t>Ruthford</x:t>
  </x:si>
  <x:si>
    <x:t>Anna@annaruthford.com</x:t>
  </x:si>
  <x:si>
    <x:t>(405) 684-4499</x:t>
  </x:si>
  <x:si>
    <x:t>Natalie</x:t>
  </x:si>
  <x:si>
    <x:t>Salmans</x:t>
  </x:si>
  <x:si>
    <x:t>natsalmans@gmail.com</x:t>
  </x:si>
  <x:si>
    <x:t>(918) 758-7940</x:t>
  </x:si>
  <x:si>
    <x:t>Johnson, Jaydon</x:t>
  </x:si>
  <x:si>
    <x:t>Roberto</x:t>
  </x:si>
  <x:si>
    <x:t>Sanchez</x:t>
  </x:si>
  <x:si>
    <x:t>journeyjewelers@gmail.com</x:t>
  </x:si>
  <x:si>
    <x:t>(405) 537-5686</x:t>
  </x:si>
  <x:si>
    <x:t>Faye</x:t>
  </x:si>
  <x:si>
    <x:t>Scales-Tucker</x:t>
  </x:si>
  <x:si>
    <x:t>faye156@prodigy.net</x:t>
  </x:si>
  <x:si>
    <x:t>(405) 812-3432</x:t>
  </x:si>
  <x:si>
    <x:t>Taft, Barbara</x:t>
  </x:si>
  <x:si>
    <x:t>Ben</x:t>
  </x:si>
  <x:si>
    <x:t>Scheil</x:t>
  </x:si>
  <x:si>
    <x:t>dover_owl@yahoo.com</x:t>
  </x:si>
  <x:si>
    <x:t>(315) 651-1766</x:t>
  </x:si>
  <x:si>
    <x:t>Charlene</x:t>
  </x:si>
  <x:si>
    <x:t>Schmitt</x:t>
  </x:si>
  <x:si>
    <x:t>charweldon@yahoo.com</x:t>
  </x:si>
  <x:si>
    <x:t>(405) 837-3799</x:t>
  </x:si>
  <x:si>
    <x:t>Schmitt, Chris</x:t>
  </x:si>
  <x:si>
    <x:t>nuckles.wrx@gmail.com</x:t>
  </x:si>
  <x:si>
    <x:t>(405) 314-8484</x:t>
  </x:si>
  <x:si>
    <x:t>Gavin</x:t>
  </x:si>
  <x:si>
    <x:t>Schneider</x:t>
  </x:si>
  <x:si>
    <x:t>gavintdavenport@outlook.com</x:t>
  </x:si>
  <x:si>
    <x:t>(405) 501-7648</x:t>
  </x:si>
  <x:si>
    <x:t>Janell</x:t>
  </x:si>
  <x:si>
    <x:t>katn1pqu33n11@gmail.com</x:t>
  </x:si>
  <x:si>
    <x:t>(870) 404-8276</x:t>
  </x:si>
  <x:si>
    <x:t>Aaron</x:t>
  </x:si>
  <x:si>
    <x:t>Scroggins</x:t>
  </x:si>
  <x:si>
    <x:t>aaron.scroggins@gmail.com</x:t>
  </x:si>
  <x:si>
    <x:t>(918) 649-4604</x:t>
  </x:si>
  <x:si>
    <x:t>Scroggins, Ashley</x:t>
  </x:si>
  <x:si>
    <x:t>ashley20scroggins@gmail.com</x:t>
  </x:si>
  <x:si>
    <x:t>Kaelyn</x:t>
  </x:si>
  <x:si>
    <x:t>Scrogins</x:t>
  </x:si>
  <x:si>
    <x:t>kdnbilly@yahoo.com</x:t>
  </x:si>
  <x:si>
    <x:t>(918) 774-5165</x:t>
  </x:si>
  <x:si>
    <x:t>Mulligan, Mellissa</x:t>
  </x:si>
  <x:si>
    <x:t>Emily</x:t>
  </x:si>
  <x:si>
    <x:t>Seabolt</x:t>
  </x:si>
  <x:si>
    <x:t>(405) 962-8036</x:t>
  </x:si>
  <x:si>
    <x:t>Palmerton, Ian</x:t>
  </x:si>
  <x:si>
    <x:t>Greg</x:t>
  </x:si>
  <x:si>
    <x:t>Sherman</x:t>
  </x:si>
  <x:si>
    <x:t>(580) 727-5315</x:t>
  </x:si>
  <x:si>
    <x:t>Shettron</x:t>
  </x:si>
  <x:si>
    <x:t>cshettron@gmail.com</x:t>
  </x:si>
  <x:si>
    <x:t>(405) 641-1693</x:t>
  </x:si>
  <x:si>
    <x:t>Shettron, Trevor</x:t>
  </x:si>
  <x:si>
    <x:t>Tabry</x:t>
  </x:si>
  <x:si>
    <x:t>tabryklive04@gmail.com</x:t>
  </x:si>
  <x:si>
    <x:t>(405) 531-8855</x:t>
  </x:si>
  <x:si>
    <x:t>Trevor</x:t>
  </x:si>
  <x:si>
    <x:t>trevor@18002sellhomes.com</x:t>
  </x:si>
  <x:si>
    <x:t>(405) 509-1001</x:t>
  </x:si>
  <x:si>
    <x:t>Shuman</x:t>
  </x:si>
  <x:si>
    <x:t>happycamper@gmail.com</x:t>
  </x:si>
  <x:si>
    <x:t>(580) 727-5651</x:t>
  </x:si>
  <x:si>
    <x:t>Scott, Janell</x:t>
  </x:si>
  <x:si>
    <x:t>Petra</x:t>
  </x:si>
  <x:si>
    <x:t>Simpson</x:t>
  </x:si>
  <x:si>
    <x:t>tsimpson@ringsok.com</x:t>
  </x:si>
  <x:si>
    <x:t>(405) 503-9123</x:t>
  </x:si>
  <x:si>
    <x:t>Simpson, Travis</x:t>
  </x:si>
  <x:si>
    <x:t>Travis</x:t>
  </x:si>
  <x:si>
    <x:t>(405) 210-5756</x:t>
  </x:si>
  <x:si>
    <x:t>Conner</x:t>
  </x:si>
  <x:si>
    <x:t>Smith</x:t>
  </x:si>
  <x:si>
    <x:t>connor.l.smith.00@gmail.com</x:t>
  </x:si>
  <x:si>
    <x:t>(405) 756-0410</x:t>
  </x:si>
  <x:si>
    <x:t>Smith, Mark</x:t>
  </x:si>
  <x:si>
    <x:t>Connie</x:t>
  </x:si>
  <x:si>
    <x:t>cjsmith622@aol.com</x:t>
  </x:si>
  <x:si>
    <x:t>(405) 756-5096</x:t>
  </x:si>
  <x:si>
    <x:t>Kim</x:t>
  </x:si>
  <x:si>
    <x:t>kimKLSmith@yahoo.com</x:t>
  </x:si>
  <x:si>
    <x:t>(405) 818-4244</x:t>
  </x:si>
  <x:si>
    <x:t>smithkrug@live.com</x:t>
  </x:si>
  <x:si>
    <x:t>(405) 756-0966</x:t>
  </x:si>
  <x:si>
    <x:t>Seth</x:t>
  </x:si>
  <x:si>
    <x:t>Judy</x:t>
  </x:si>
  <x:si>
    <x:t>Snow</x:t>
  </x:si>
  <x:si>
    <x:t>hope4mexico@gmail.com</x:t>
  </x:si>
  <x:si>
    <x:t>(956) 286-5573</x:t>
  </x:si>
  <x:si>
    <x:t>Snow, Kevin</x:t>
  </x:si>
  <x:si>
    <x:t>Kevin</x:t>
  </x:si>
  <x:si>
    <x:t>kevininvestor11@gmail.com</x:t>
  </x:si>
  <x:si>
    <x:t>(405) 496-0495</x:t>
  </x:si>
  <x:si>
    <x:t>Sommers</x:t>
  </x:si>
  <x:si>
    <x:t>sethsommers@icloud.com</x:t>
  </x:si>
  <x:si>
    <x:t>(816) 465-0282</x:t>
  </x:si>
  <x:si>
    <x:t>Hannah</x:t>
  </x:si>
  <x:si>
    <x:t>Spearman</x:t>
  </x:si>
  <x:si>
    <x:t>hurst.hannah32@gmail.com</x:t>
  </x:si>
  <x:si>
    <x:t>(918) 693-9832</x:t>
  </x:si>
  <x:si>
    <x:t>Tayler</x:t>
  </x:si>
  <x:si>
    <x:t>tjspearman@yahoo.com</x:t>
  </x:si>
  <x:si>
    <x:t>Spearman, Hannah</x:t>
  </x:si>
  <x:si>
    <x:t>Elise</x:t>
  </x:si>
  <x:si>
    <x:t>Spencer-Lopez</x:t>
  </x:si>
  <x:si>
    <x:t>elisespencer92@yahoo.com</x:t>
  </x:si>
  <x:si>
    <x:t>(580) 585-7490</x:t>
  </x:si>
  <x:si>
    <x:t>Dwane</x:t>
  </x:si>
  <x:si>
    <x:t>Spies</x:t>
  </x:si>
  <x:si>
    <x:t>dspies1970@gmail.com</x:t>
  </x:si>
  <x:si>
    <x:t>(316) 323-8528</x:t>
  </x:si>
  <x:si>
    <x:t>Steed</x:t>
  </x:si>
  <x:si>
    <x:t>(405) 206-3161</x:t>
  </x:si>
  <x:si>
    <x:t>Steed, Christie</x:t>
  </x:si>
  <x:si>
    <x:t>Christie</x:t>
  </x:si>
  <x:si>
    <x:t>steedchristie@yahoo.com</x:t>
  </x:si>
  <x:si>
    <x:t>(405) 308-3161</x:t>
  </x:si>
  <x:si>
    <x:t>Jana</x:t>
  </x:si>
  <x:si>
    <x:t>Stephens</x:t>
  </x:si>
  <x:si>
    <x:t>osugirlz@hotmail.com</x:t>
  </x:si>
  <x:si>
    <x:t>(405) 615-4278</x:t>
  </x:si>
  <x:si>
    <x:t>Stephens, Scott</x:t>
  </x:si>
  <x:si>
    <x:t>SFGASCOTT@yahoo.com</x:t>
  </x:si>
  <x:si>
    <x:t>(405) 761-5474</x:t>
  </x:si>
  <x:si>
    <x:t>Barbara</x:t>
  </x:si>
  <x:si>
    <x:t>Taft</x:t>
  </x:si>
  <x:si>
    <x:t>barbarataft57@yahoo.com</x:t>
  </x:si>
  <x:si>
    <x:t>(405) 885-6880</x:t>
  </x:si>
  <x:si>
    <x:t>Keyonte</x:t>
  </x:si>
  <x:si>
    <x:t>Tecumseh</x:t>
  </x:si>
  <x:si>
    <x:t>markgreen557@yahoo.com</x:t>
  </x:si>
  <x:si>
    <x:t>(405) 326-7591</x:t>
  </x:si>
  <x:si>
    <x:t>Chaz</x:t>
  </x:si>
  <x:si>
    <x:t>Thompson</x:t>
  </x:si>
  <x:si>
    <x:t>chaz.thompson2@icloud.com</x:t>
  </x:si>
  <x:si>
    <x:t>(572) 568-1684</x:t>
  </x:si>
  <x:si>
    <x:t>Brian</x:t>
  </x:si>
  <x:si>
    <x:t>Trueblood</x:t>
  </x:si>
  <x:si>
    <x:t>trueblood64@yahoo.com</x:t>
  </x:si>
  <x:si>
    <x:t>(309) 208-6349</x:t>
  </x:si>
  <x:si>
    <x:t>Curtis</x:t>
  </x:si>
  <x:si>
    <x:t>Tweedy</x:t>
  </x:si>
  <x:si>
    <x:t>curtistweedy@gmail.com</x:t>
  </x:si>
  <x:si>
    <x:t>(580) 530-0952</x:t>
  </x:si>
  <x:si>
    <x:t>Tweedy, Stephanie</x:t>
  </x:si>
  <x:si>
    <x:t>Stephanie</x:t>
  </x:si>
  <x:si>
    <x:t>Stephanietewddy@gmail.com</x:t>
  </x:si>
  <x:si>
    <x:t>(405) 612-4315</x:t>
  </x:si>
  <x:si>
    <x:t>Shirley</x:t>
  </x:si>
  <x:si>
    <x:t>Tyson</x:t>
  </x:si>
  <x:si>
    <x:t>shirley.tyson1949@gmail.com</x:t>
  </x:si>
  <x:si>
    <x:t>(405) 613-9643</x:t>
  </x:si>
  <x:si>
    <x:t>Steffanie</x:t>
  </x:si>
  <x:si>
    <x:t>steftyson23@gmail.com</x:t>
  </x:si>
  <x:si>
    <x:t>(405) 473-9915</x:t>
  </x:si>
  <x:si>
    <x:t>Tyson, Shirley</x:t>
  </x:si>
  <x:si>
    <x:t>Pabel</x:t>
  </x:si>
  <x:si>
    <x:t>Vivanco Cardenas</x:t>
  </x:si>
  <x:si>
    <x:t>pabelvivanco@gmail.com</x:t>
  </x:si>
  <x:si>
    <x:t>(405) 981-8589</x:t>
  </x:si>
  <x:si>
    <x:t>Wall</x:t>
  </x:si>
  <x:si>
    <x:t>nancy.wall1969@icloud.com</x:t>
  </x:si>
  <x:si>
    <x:t>(580) 378-2813</x:t>
  </x:si>
  <x:si>
    <x:t>Wall, Thomas</x:t>
  </x:si>
  <x:si>
    <x:t>Thomas</x:t>
  </x:si>
  <x:si>
    <x:t>walt50@yahoo.com</x:t>
  </x:si>
  <x:si>
    <x:t>Ajai</x:t>
  </x:si>
  <x:si>
    <x:t>Walters</x:t>
  </x:si>
  <x:si>
    <x:t>ajaiwalters@yahoo.com</x:t>
  </x:si>
  <x:si>
    <x:t>(405) 568-2437</x:t>
  </x:si>
  <x:si>
    <x:t>Robby</x:t>
  </x:si>
  <x:si>
    <x:t>robbywalters107@gmail.com</x:t>
  </x:si>
  <x:si>
    <x:t>(405) 795-7475</x:t>
  </x:si>
  <x:si>
    <x:t>Walters, Ajai</x:t>
  </x:si>
  <x:si>
    <x:t>Cheyenne</x:t>
  </x:si>
  <x:si>
    <x:t>Warner</x:t>
  </x:si>
  <x:si>
    <x:t>warnercheyenne65@gmail.com</x:t>
  </x:si>
  <x:si>
    <x:t>(580) 665-8688</x:t>
  </x:si>
  <x:si>
    <x:t>Weiler</x:t>
  </x:si>
  <x:si>
    <x:t>chris_weiler@goodyear.com</x:t>
  </x:si>
  <x:si>
    <x:t>Weiler, Jada</x:t>
  </x:si>
  <x:si>
    <x:t>Jada</x:t>
  </x:si>
  <x:si>
    <x:t>bertswife4life@gmail.com</x:t>
  </x:si>
  <x:si>
    <x:t>(330) 685-2235</x:t>
  </x:si>
  <x:si>
    <x:t>West</x:t>
  </x:si>
  <x:si>
    <x:t>jenwest1123@gmail.com</x:t>
  </x:si>
  <x:si>
    <x:t>(806) 654-1400</x:t>
  </x:si>
  <x:si>
    <x:t>Tanner</x:t>
  </x:si>
  <x:si>
    <x:t>tannercreedwest@hotmail.com</x:t>
  </x:si>
  <x:si>
    <x:t>(806) 777-5148</x:t>
  </x:si>
  <x:si>
    <x:t>Wheatley</x:t>
  </x:si>
  <x:si>
    <x:t xml:space="preserve"> jfreak7@gmail.com</x:t>
  </x:si>
  <x:si>
    <x:t>(405) 615-2903</x:t>
  </x:si>
  <x:si>
    <x:t>Wheatley, Maria</x:t>
  </x:si>
  <x:si>
    <x:t>Maria</x:t>
  </x:si>
  <x:si>
    <x:t>mpolcar@hotmail.com</x:t>
  </x:si>
  <x:si>
    <x:t>(405) 615-5569</x:t>
  </x:si>
  <x:si>
    <x:t>Steven</x:t>
  </x:si>
  <x:si>
    <x:t>MINOR</x:t>
  </x:si>
  <x:si>
    <x:t>Branson</x:t>
  </x:si>
  <x:si>
    <x:t>White</x:t>
  </x:si>
  <x:si>
    <x:t>bransonwhite1@gmail.com</x:t>
  </x:si>
  <x:si>
    <x:t>(678) 773-0721</x:t>
  </x:si>
  <x:si>
    <x:t>Taran</x:t>
  </x:si>
  <x:si>
    <x:t>tw31703@gmail.com</x:t>
  </x:si>
  <x:si>
    <x:t>(479) 806-2488</x:t>
  </x:si>
  <x:si>
    <x:t>White, Branson</x:t>
  </x:si>
  <x:si>
    <x:t>Ericka</x:t>
  </x:si>
  <x:si>
    <x:t>Whiteley</x:t>
  </x:si>
  <x:si>
    <x:t>Whiteleyericka@yahoo.com</x:t>
  </x:si>
  <x:si>
    <x:t>(405) 437-9897</x:t>
  </x:si>
  <x:si>
    <x:t>Pamela</x:t>
  </x:si>
  <x:si>
    <x:t>Wiggins</x:t>
  </x:si>
  <x:si>
    <x:t>kimklsmith2021@yahoo.com</x:t>
  </x:si>
  <x:si>
    <x:t>(405) 802-3777</x:t>
  </x:si>
  <x:si>
    <x:t>Smith, Kim</x:t>
  </x:si>
  <x:si>
    <x:t>Elston</x:t>
  </x:si>
  <x:si>
    <x:t>Williams</x:t>
  </x:si>
  <x:si>
    <x:t>Elstonheatair@yahoo.com</x:t>
  </x:si>
  <x:si>
    <x:t>(405) 209-7888</x:t>
  </x:si>
  <x:si>
    <x:t>Esther</x:t>
  </x:si>
  <x:si>
    <x:t>danlynmedical@gmail.com</x:t>
  </x:si>
  <x:si>
    <x:t>Williams, Elston</x:t>
  </x:si>
  <x:si>
    <x:t>swilliams@ryal.k12.ok.us</x:t>
  </x:si>
  <x:si>
    <x:t>(918) 319-0351</x:t>
  </x:si>
  <x:si>
    <x:t>Timothy</x:t>
  </x:si>
  <x:si>
    <x:t>Williams III</x:t>
  </x:si>
  <x:si>
    <x:t>tskk1623@gmail.com</x:t>
  </x:si>
  <x:si>
    <x:t>(918) 281-9591</x:t>
  </x:si>
  <x:si>
    <x:t>Williams, Sheila</x:t>
  </x:si>
  <x:si>
    <x:t>Johnny</x:t>
  </x:si>
  <x:si>
    <x:t>Young</x:t>
  </x:si>
  <x:si>
    <x:t>johnnyy40@yahoo.com</x:t>
  </x:si>
  <x:si>
    <x:t>(405) 339-1280</x:t>
  </x:si>
  <x:si>
    <x:t>lilredceleste@yahoo.com</x:t>
  </x:si>
  <x:si>
    <x:t>(405) 339-1970</x:t>
  </x:si>
  <x:si>
    <x:t>Young, Johnny</x:t>
  </x:si>
  <x:si>
    <x:t>nancy.young51@yahoo.com</x:t>
  </x:si>
  <x:si>
    <x:t>(405) 921-3091</x:t>
  </x:si>
  <x:si>
    <x:t>French, Debra</x:t>
  </x:si>
  <x:si>
    <x:t>First</x:t>
  </x:si>
  <x:si>
    <x:t>Last</x:t>
  </x:si>
  <x:si>
    <x:t>Email</x:t>
  </x:si>
  <x:si>
    <x:t xml:space="preserve">Clayton 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</x:si>
</x:sst>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4">
    <x:numFmt numFmtId="6" formatCode="&quot;$&quot;#,##0_);[Red]\(&quot;$&quot;#,##0\)"/>
    <x:numFmt numFmtId="43" formatCode="_(* #,##0.00_);_(* \(#,##0.00\);_(* &quot;-&quot;??_);_(@_)"/>
    <x:numFmt numFmtId="164" formatCode="&quot;$&quot;#,##0"/>
    <x:numFmt numFmtId="165" formatCode="&quot;$&quot;#,##0.00"/>
  </x:numFmts>
  <x:fonts count="17" x14ac:knownFonts="1">
    <x:font>
      <x:sz val="11"/>
      <x:color rgb="FF000000"/>
      <x:name val="Calibri"/>
      <x:family val="2"/>
    </x:font>
    <x:font>
      <x:b/>
      <x:i/>
      <x:sz val="11"/>
      <x:color theme="1" tint="0.249977111117893"/>
      <x:name val="Calibri"/>
      <x:family val="2"/>
    </x:font>
    <x:font>
      <x:b/>
      <x:i/>
      <x:sz val="11"/>
      <x:color rgb="FFFFFFFF"/>
      <x:name val="Calibri"/>
      <x:family val="2"/>
    </x:font>
    <x:font>
      <x:i/>
      <x:sz val="11"/>
      <x:color rgb="FF000000"/>
      <x:name val="Calibri"/>
      <x:family val="2"/>
    </x:font>
    <x:font>
      <x:i/>
      <x:sz val="11"/>
      <x:color theme="1" tint="0.249977111117893"/>
      <x:name val="Calibri"/>
      <x:family val="2"/>
    </x:font>
    <x:font>
      <x:b/>
      <x:i/>
      <x:sz val="11"/>
      <x:color rgb="FF000000"/>
      <x:name val="Calibri"/>
      <x:family val="2"/>
    </x:font>
    <x:font>
      <x:u/>
      <x:sz val="11"/>
      <x:color theme="10"/>
      <x:name val="Calibri"/>
      <x:family val="2"/>
    </x:font>
    <x:font>
      <x:sz val="11"/>
      <x:color rgb="FFFF0000"/>
      <x:name val="Calibri"/>
      <x:family val="2"/>
    </x:font>
    <x:font>
      <x:b/>
      <x:i/>
      <x:sz val="11"/>
      <x:color theme="0"/>
      <x:name val="Calibri"/>
      <x:family val="2"/>
    </x:font>
    <x:font>
      <x:b/>
      <x:sz val="11"/>
      <x:color rgb="FF444444"/>
      <x:name val="Calibri"/>
      <x:family val="2"/>
      <x:charset val="1"/>
    </x:font>
    <x:font>
      <x:b/>
      <x:i/>
      <x:sz val="11"/>
      <x:color rgb="FF404040"/>
      <x:name val="Calibri"/>
      <x:family val="2"/>
    </x:font>
    <x:font>
      <x:u/>
      <x:sz val="11"/>
      <x:color rgb="FF0000FF"/>
      <x:name val="Calibri"/>
      <x:family val="2"/>
    </x:font>
    <x:font>
      <x:b/>
      <x:sz val="9"/>
      <x:color rgb="FF000000"/>
      <x:name val="Tahoma"/>
      <x:family val="2"/>
    </x:font>
    <x:font>
      <x:sz val="9"/>
      <x:color rgb="FF000000"/>
      <x:name val="Tahoma"/>
      <x:family val="2"/>
    </x:font>
    <x:font>
      <x:b/>
      <x:vertAlign val="baseline"/>
      <x:sz val="11"/>
      <x:color rgb="FF000000"/>
      <x:name val="Calibri"/>
      <x:family val="2"/>
    </x:font>
    <x:font>
      <x:vertAlign val="baseline"/>
      <x:sz val="13"/>
      <x:color rgb="FF000000"/>
      <x:name val="Calibri"/>
      <x:family val="2"/>
    </x:font>
    <x:font>
      <x:b/>
      <x:vertAlign val="baseline"/>
      <x:sz val="16"/>
      <x:color rgb="FF000000"/>
      <x:name val="Calibri"/>
      <x:family val="2"/>
    </x:font>
  </x:fonts>
  <x:fills count="18">
    <x:fill>
      <x:patternFill patternType="none"/>
    </x:fill>
    <x:fill>
      <x:patternFill patternType="gray125"/>
    </x:fill>
    <x:fill>
      <x:patternFill patternType="solid">
        <x:fgColor rgb="FF333F4F"/>
      </x:patternFill>
    </x:fill>
    <x:fill>
      <x:patternFill patternType="solid">
        <x:fgColor rgb="FFA9D08E"/>
      </x:patternFill>
    </x:fill>
    <x:fill>
      <x:patternFill patternType="solid">
        <x:fgColor rgb="FFACB9CA"/>
      </x:patternFill>
    </x:fill>
    <x:fill>
      <x:patternFill patternType="solid">
        <x:fgColor theme="0"/>
        <x:bgColor indexed="64"/>
      </x:patternFill>
    </x:fill>
    <x:fill>
      <x:patternFill patternType="solid">
        <x:fgColor rgb="FFE2EFDA"/>
        <x:bgColor indexed="64"/>
      </x:patternFill>
    </x:fill>
    <x:fill>
      <x:patternFill patternType="solid">
        <x:fgColor theme="3" tint="-0.499984740745262"/>
        <x:bgColor indexed="64"/>
      </x:patternFill>
    </x:fill>
    <x:fill>
      <x:patternFill patternType="solid">
        <x:fgColor rgb="FFFFFFFF"/>
        <x:bgColor rgb="FF000000"/>
      </x:patternFill>
    </x:fill>
    <x:fill>
      <x:patternFill patternType="solid">
        <x:fgColor theme="9" tint="0.79998168889431442"/>
        <x:bgColor rgb="FF000000"/>
      </x:patternFill>
    </x:fill>
    <x:fill>
      <x:patternFill patternType="solid">
        <x:fgColor rgb="FFFFFF00"/>
        <x:bgColor rgb="FF000000"/>
      </x:patternFill>
    </x:fill>
    <x:fill>
      <x:patternFill patternType="solid">
        <x:fgColor rgb="FFB4C6E7"/>
        <x:bgColor rgb="FF000000"/>
      </x:patternFill>
    </x:fill>
    <x:fill>
      <x:patternFill patternType="solid">
        <x:fgColor rgb="FF92D050"/>
        <x:bgColor rgb="FF000000"/>
      </x:patternFill>
    </x:fill>
    <x:fill>
      <x:patternFill patternType="solid">
        <x:fgColor rgb="FF94F7ED"/>
        <x:bgColor rgb="FF000000"/>
      </x:patternFill>
    </x:fill>
    <x:fill>
      <x:patternFill patternType="solid">
        <x:fgColor rgb="FFFCE4D6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A9D08E"/>
        <x:bgColor indexed="64"/>
      </x:patternFill>
    </x:fill>
    <x:fill>
      <x:patternFill patternType="solid">
        <x:fgColor rgb="FFD3D3D3"/>
      </x:patternFill>
    </x:fill>
  </x:fills>
  <x:borders count="20">
    <x:border>
      <x:left/>
      <x:right/>
      <x:top/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rgb="FF000000"/>
      </x:left>
      <x:right/>
      <x:top style="medium">
        <x:color rgb="FF000000"/>
      </x:top>
      <x:bottom/>
      <x:diagonal/>
    </x:border>
    <x:border>
      <x:left/>
      <x:right/>
      <x:top style="medium">
        <x:color rgb="FF000000"/>
      </x:top>
      <x:bottom/>
      <x:diagonal/>
    </x:border>
    <x:border>
      <x:left/>
      <x:right style="medium">
        <x:color rgb="FF000000"/>
      </x:right>
      <x:top style="medium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/>
      <x:right/>
      <x:top style="thin">
        <x:color rgb="FF000000"/>
      </x:top>
      <x:bottom/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theme="1"/>
      </x:left>
      <x:right style="thin">
        <x:color theme="1"/>
      </x:right>
      <x:top style="thin">
        <x:color theme="1"/>
      </x:top>
      <x:bottom style="thin">
        <x:color theme="1"/>
      </x:bottom>
      <x:diagonal/>
    </x:border>
    <x:border>
      <x:left style="medium">
        <x:color rgb="FF000000"/>
      </x:left>
      <x:right style="medium">
        <x:color rgb="FF000000"/>
      </x:right>
      <x:top style="medium">
        <x:color rgb="FF000000"/>
      </x:top>
      <x:bottom/>
      <x:diagonal/>
    </x:border>
    <x:border>
      <x:left style="medium">
        <x:color rgb="FFCCCCCC"/>
      </x:left>
      <x:right style="medium">
        <x:color rgb="FF000000"/>
      </x:right>
      <x:top style="medium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/>
      <x:top/>
      <x:bottom style="thin">
        <x:color rgb="FF000000"/>
      </x:bottom>
      <x:diagonal/>
    </x:border>
    <x:border diagonalUp="0" diagonalDown="0">
      <x:left style="medium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medium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</x:borders>
  <x:cellStyleXfs count="69">
    <x:xf numFmtId="0" fontId="0" fillId="0" borderId="0" applyBorder="0"/>
    <x:xf numFmtId="0" fontId="3" fillId="0" borderId="0" applyNumberFormat="1" applyFill="1" applyBorder="0" applyAlignment="1" applyProtection="1">
      <x:protection locked="0" hidden="0"/>
    </x:xf>
    <x:xf numFmtId="0" fontId="3" fillId="5" borderId="0" applyNumberFormat="1" applyFill="0" applyBorder="0" applyAlignment="1" applyProtection="1">
      <x:protection locked="0" hidden="0"/>
    </x:xf>
    <x:xf numFmtId="0" fontId="4" fillId="5" borderId="0" applyNumberFormat="1" applyFill="0" applyBorder="0" applyAlignment="1" applyProtection="1">
      <x:protection locked="0" hidden="0"/>
    </x:xf>
    <x:xf numFmtId="0" fontId="8" fillId="7" borderId="3" applyNumberFormat="1" applyFill="0" applyBorder="1" applyAlignment="1" applyProtection="1">
      <x:protection locked="0" hidden="0"/>
    </x:xf>
    <x:xf numFmtId="0" fontId="2" fillId="2" borderId="4" applyNumberFormat="1" applyFill="0" applyBorder="1" applyAlignment="1" applyProtection="1">
      <x:protection locked="0" hidden="0"/>
    </x:xf>
    <x:xf numFmtId="0" fontId="2" fillId="2" borderId="5" applyNumberFormat="1" applyFill="0" applyBorder="1" applyAlignment="1" applyProtection="1">
      <x:protection locked="0" hidden="0"/>
    </x:xf>
    <x:xf numFmtId="0" fontId="9" fillId="0" borderId="16" applyNumberFormat="1" applyFill="1" applyBorder="1" applyAlignment="1" applyProtection="1">
      <x:protection locked="1" hidden="0"/>
    </x:xf>
    <x:xf numFmtId="0" fontId="10" fillId="8" borderId="2" applyNumberFormat="1" applyFill="0" applyBorder="1" applyAlignment="1" applyProtection="1">
      <x:protection locked="1" hidden="0"/>
    </x:xf>
    <x:xf numFmtId="164" fontId="1" fillId="5" borderId="2" applyNumberFormat="1" applyFill="0" applyBorder="1" applyAlignment="1" applyProtection="1">
      <x:protection locked="1" hidden="0"/>
    </x:xf>
    <x:xf numFmtId="0" fontId="1" fillId="5" borderId="2" applyNumberFormat="1" applyFill="0" applyBorder="1" applyAlignment="1" applyProtection="1">
      <x:protection locked="1" hidden="0"/>
    </x:xf>
    <x:xf numFmtId="43" fontId="1" fillId="5" borderId="2" applyNumberFormat="1" applyFill="0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0" hidden="0"/>
    </x:xf>
    <x:xf numFmtId="0" fontId="3" fillId="9" borderId="6" applyNumberFormat="1" applyFill="0" applyBorder="1" applyAlignment="1" applyProtection="1">
      <x:protection locked="1" hidden="0"/>
    </x:xf>
    <x:xf numFmtId="0" fontId="3" fillId="3" borderId="6" applyNumberFormat="1" applyFill="0" applyBorder="1" applyAlignment="1" applyProtection="1">
      <x:protection locked="1" hidden="0"/>
    </x:xf>
    <x:xf numFmtId="0" fontId="6" fillId="3" borderId="6" applyNumberFormat="1" applyFill="0" applyBorder="1" applyAlignment="1" applyProtection="1">
      <x:protection locked="1" hidden="0"/>
    </x:xf>
    <x:xf numFmtId="0" fontId="3" fillId="4" borderId="6" applyNumberFormat="1" applyFill="0" applyBorder="1" applyAlignment="1" applyProtection="1">
      <x:protection locked="1" hidden="0"/>
    </x:xf>
    <x:xf numFmtId="164" fontId="3" fillId="3" borderId="6" applyNumberFormat="1" applyFill="0" applyBorder="1" applyAlignment="1" applyProtection="1">
      <x:protection locked="1" hidden="0"/>
    </x:xf>
    <x:xf numFmtId="4" fontId="3" fillId="3" borderId="6" applyNumberFormat="1" applyFill="0" applyBorder="1" applyAlignment="1" applyProtection="1">
      <x:protection locked="1" hidden="0"/>
    </x:xf>
    <x:xf numFmtId="164" fontId="1" fillId="3" borderId="2" applyNumberFormat="1" applyFill="0" applyBorder="1" applyAlignment="1" applyProtection="1">
      <x:protection locked="1" hidden="0"/>
    </x:xf>
    <x:xf numFmtId="164" fontId="3" fillId="3" borderId="6" applyNumberFormat="1" applyFill="0" applyBorder="1" applyAlignment="1" applyProtection="1">
      <x:protection locked="0" hidden="0"/>
    </x:xf>
    <x:xf numFmtId="0" fontId="3" fillId="3" borderId="2" applyNumberFormat="1" applyFill="0" applyBorder="1" applyAlignment="1" applyProtection="1">
      <x:protection locked="0" hidden="0"/>
    </x:xf>
    <x:xf numFmtId="0" fontId="3" fillId="6" borderId="0" applyNumberFormat="1" applyFill="0" applyBorder="0" applyAlignment="1" applyProtection="1">
      <x:protection locked="0" hidden="0"/>
    </x:xf>
    <x:xf numFmtId="6" fontId="3" fillId="3" borderId="6" applyNumberFormat="1" applyFill="0" applyBorder="1" applyAlignment="1" applyProtection="1">
      <x:protection locked="1" hidden="0"/>
    </x:xf>
    <x:xf numFmtId="0" fontId="6" fillId="3" borderId="2" applyNumberFormat="1" applyFill="0" applyBorder="1" applyAlignment="1" applyProtection="1">
      <x:protection locked="0" hidden="0"/>
    </x:xf>
    <x:xf numFmtId="0" fontId="3" fillId="14" borderId="6" applyNumberFormat="1" applyFill="0" applyBorder="1" applyAlignment="1" applyProtection="1">
      <x:protection locked="1" hidden="0"/>
    </x:xf>
    <x:xf numFmtId="0" fontId="11" fillId="3" borderId="6" applyNumberFormat="1" applyFill="0" applyBorder="1" applyAlignment="1" applyProtection="1">
      <x:protection locked="1" hidden="0"/>
    </x:xf>
    <x:xf numFmtId="0" fontId="3" fillId="9" borderId="1" applyNumberFormat="1" applyFill="0" applyBorder="1" applyAlignment="1" applyProtection="1">
      <x:protection locked="1" hidden="0"/>
    </x:xf>
    <x:xf numFmtId="0" fontId="3" fillId="3" borderId="1" applyNumberFormat="1" applyFill="0" applyBorder="1" applyAlignment="1" applyProtection="1">
      <x:protection locked="1" hidden="0"/>
    </x:xf>
    <x:xf numFmtId="0" fontId="6" fillId="3" borderId="1" applyNumberFormat="1" applyFill="0" applyBorder="1" applyAlignment="1" applyProtection="1">
      <x:protection locked="1" hidden="0"/>
    </x:xf>
    <x:xf numFmtId="0" fontId="3" fillId="4" borderId="1" applyNumberFormat="1" applyFill="0" applyBorder="1" applyAlignment="1" applyProtection="1">
      <x:protection locked="1" hidden="0"/>
    </x:xf>
    <x:xf numFmtId="164" fontId="3" fillId="3" borderId="1" applyNumberFormat="1" applyFill="0" applyBorder="1" applyAlignment="1" applyProtection="1">
      <x:protection locked="1" hidden="0"/>
    </x:xf>
    <x:xf numFmtId="164" fontId="3" fillId="3" borderId="1" applyNumberFormat="1" applyFill="0" applyBorder="1" applyAlignment="1" applyProtection="1">
      <x:protection locked="0" hidden="0"/>
    </x:xf>
    <x:xf numFmtId="0" fontId="3" fillId="9" borderId="1" applyNumberFormat="1" applyFill="0" applyBorder="1" applyAlignment="1" applyProtection="1">
      <x:protection locked="0" hidden="0"/>
    </x:xf>
    <x:xf numFmtId="0" fontId="3" fillId="3" borderId="1" applyNumberFormat="1" applyFill="0" applyBorder="1" applyAlignment="1" applyProtection="1">
      <x:protection locked="0" hidden="0"/>
    </x:xf>
    <x:xf numFmtId="0" fontId="6" fillId="3" borderId="1" applyNumberFormat="1" applyFill="0" applyBorder="1" applyAlignment="1" applyProtection="1">
      <x:protection locked="0" hidden="0"/>
    </x:xf>
    <x:xf numFmtId="0" fontId="3" fillId="4" borderId="1" applyNumberFormat="1" applyFill="0" applyBorder="1" applyAlignment="1" applyProtection="1">
      <x:protection locked="0" hidden="0"/>
    </x:xf>
    <x:xf numFmtId="0" fontId="5" fillId="12" borderId="1" applyNumberFormat="1" applyFill="0" applyBorder="1" applyAlignment="1" applyProtection="1">
      <x:protection locked="1" hidden="0"/>
    </x:xf>
    <x:xf numFmtId="4" fontId="3" fillId="10" borderId="1" applyNumberFormat="1" applyFill="0" applyBorder="1" applyAlignment="1" applyProtection="1">
      <x:protection locked="1" hidden="0"/>
    </x:xf>
    <x:xf numFmtId="0" fontId="5" fillId="11" borderId="0" applyNumberFormat="1" applyFill="0" applyBorder="0" applyAlignment="1" applyProtection="1">
      <x:protection locked="1" hidden="0"/>
    </x:xf>
    <x:xf numFmtId="0" fontId="5" fillId="11" borderId="7" applyNumberFormat="1" applyFill="0" applyBorder="1" applyAlignment="1" applyProtection="1">
      <x:protection locked="1" hidden="0"/>
    </x:xf>
    <x:xf numFmtId="0" fontId="3" fillId="10" borderId="0" applyNumberFormat="1" applyFill="0" applyBorder="0" applyAlignment="1" applyProtection="1">
      <x:protection locked="1" hidden="0"/>
    </x:xf>
    <x:xf numFmtId="4" fontId="3" fillId="13" borderId="0" applyNumberFormat="1" applyFill="0" applyBorder="0" applyAlignment="1" applyProtection="1">
      <x:protection locked="1" hidden="0"/>
    </x:xf>
    <x:xf numFmtId="0" fontId="2" fillId="2" borderId="3" applyNumberFormat="1" applyFill="0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3" fillId="9" borderId="8" applyNumberFormat="1" applyFill="0" applyBorder="1" applyAlignment="1" applyProtection="1">
      <x:protection locked="1" hidden="0"/>
    </x:xf>
    <x:xf numFmtId="0" fontId="0" fillId="9" borderId="10" applyNumberFormat="1" applyFill="0" applyBorder="1" applyAlignment="1" applyProtection="1">
      <x:protection locked="1" hidden="0"/>
    </x:xf>
    <x:xf numFmtId="9" fontId="0" fillId="3" borderId="9" applyNumberFormat="1" applyFill="0" applyBorder="1" applyAlignment="1" applyProtection="1">
      <x:protection locked="1" hidden="0"/>
    </x:xf>
    <x:xf numFmtId="165" fontId="0" fillId="3" borderId="6" applyNumberFormat="1" applyFill="0" applyBorder="1" applyAlignment="1" applyProtection="1">
      <x:protection locked="1" hidden="0"/>
    </x:xf>
    <x:xf numFmtId="0" fontId="3" fillId="9" borderId="14" applyNumberFormat="1" applyFill="0" applyBorder="1" applyAlignment="1" applyProtection="1">
      <x:protection locked="1" hidden="0"/>
    </x:xf>
    <x:xf numFmtId="0" fontId="3" fillId="9" borderId="15" applyNumberFormat="1" applyFill="0" applyBorder="1" applyAlignment="1" applyProtection="1">
      <x:protection locked="1" hidden="0"/>
    </x:xf>
    <x:xf numFmtId="0" fontId="0" fillId="9" borderId="14" applyNumberFormat="1" applyFill="0" applyBorder="1" applyAlignment="1" applyProtection="1">
      <x:protection locked="1" hidden="0"/>
    </x:xf>
    <x:xf numFmtId="0" fontId="2" fillId="2" borderId="11" applyNumberFormat="1" applyFill="0" applyBorder="1" applyAlignment="1" applyProtection="1">
      <x:protection locked="1" hidden="0"/>
    </x:xf>
    <x:xf numFmtId="0" fontId="2" fillId="2" borderId="12" applyNumberFormat="1" applyFill="0" applyBorder="1" applyAlignment="1" applyProtection="1">
      <x:protection locked="1" hidden="0"/>
    </x:xf>
    <x:xf numFmtId="0" fontId="0" fillId="3" borderId="1" applyNumberFormat="1" applyFill="0" applyBorder="1" applyAlignment="1" applyProtection="1">
      <x:protection locked="1" hidden="0"/>
    </x:xf>
    <x:xf numFmtId="0" fontId="7" fillId="3" borderId="1" applyNumberFormat="1" applyFill="0" applyBorder="1" applyAlignment="1" applyProtection="1">
      <x:protection locked="1" hidden="0"/>
    </x:xf>
    <x:xf numFmtId="0" fontId="0" fillId="3" borderId="13" applyNumberFormat="1" applyFill="0" applyBorder="1" applyAlignment="1" applyProtection="1">
      <x:protection locked="1" hidden="0"/>
    </x:xf>
    <x:xf numFmtId="0" fontId="0" fillId="3" borderId="10" applyNumberFormat="1" applyFill="0" applyBorder="1" applyAlignment="1" applyProtection="1">
      <x:protection locked="1" hidden="0"/>
    </x:xf>
    <x:xf numFmtId="0" fontId="0" fillId="15" borderId="2" applyNumberFormat="1" applyFill="0" applyBorder="1" applyAlignment="1" applyProtection="1">
      <x:protection locked="1" hidden="0"/>
    </x:xf>
    <x:xf numFmtId="0" fontId="14" fillId="8" borderId="17" applyNumberFormat="1" applyFill="0" applyBorder="1" applyAlignment="1" applyProtection="1">
      <x:protection locked="1" hidden="0"/>
    </x:xf>
    <x:xf numFmtId="0" fontId="14" fillId="8" borderId="18" applyNumberFormat="1" applyFill="0" applyBorder="1" applyAlignment="1" applyProtection="1">
      <x:protection locked="1" hidden="0"/>
    </x:xf>
    <x:xf numFmtId="0" fontId="14" fillId="8" borderId="19" applyNumberFormat="1" applyFill="0" applyBorder="1" applyAlignment="1" applyProtection="1">
      <x:protection locked="1" hidden="0"/>
    </x:xf>
    <x:xf numFmtId="0" fontId="14" fillId="17" borderId="17" applyNumberFormat="1" applyFill="0" applyBorder="1" applyAlignment="1" applyProtection="1">
      <x:protection locked="1" hidden="0"/>
    </x:xf>
    <x:xf numFmtId="0" fontId="14" fillId="17" borderId="18" applyNumberFormat="1" applyFill="0" applyBorder="1" applyAlignment="1" applyProtection="1">
      <x:protection locked="1" hidden="0"/>
    </x:xf>
    <x:xf numFmtId="0" fontId="14" fillId="17" borderId="19" applyNumberFormat="1" applyFill="0" applyBorder="1" applyAlignment="1" applyProtection="1">
      <x:protection locked="1" hidden="0"/>
    </x:xf>
    <x:xf numFmtId="0" fontId="15" fillId="0" borderId="0" applyNumberFormat="1" applyFill="1" applyBorder="0" applyAlignment="1" applyProtection="1">
      <x:protection locked="1" hidden="0"/>
    </x:xf>
    <x:xf numFmtId="0" fontId="16" fillId="17" borderId="17" applyNumberFormat="1" applyFill="0" applyBorder="1" applyAlignment="1" applyProtection="1">
      <x:protection locked="1" hidden="0"/>
    </x:xf>
    <x:xf numFmtId="0" fontId="16" fillId="17" borderId="19" applyNumberFormat="1" applyFill="0" applyBorder="1" applyAlignment="1" applyProtection="1">
      <x:protection locked="1" hidden="0"/>
    </x:xf>
    <x:xf numFmtId="0" fontId="15" fillId="0" borderId="7" applyNumberFormat="1" applyFill="1" applyBorder="1" applyAlignment="1" applyProtection="1">
      <x:protection locked="1" hidden="0"/>
    </x:xf>
  </x:cellStyleXfs>
  <x:cellXfs count="137">
    <x:xf numFmtId="0" fontId="0" fillId="0" borderId="0" xfId="0"/>
    <x:xf numFmtId="0" fontId="1" fillId="5" borderId="2" xfId="0" applyFont="1" applyFill="1" applyBorder="1"/>
    <x:xf numFmtId="43" fontId="1" fillId="5" borderId="2" xfId="0" applyNumberFormat="1" applyFont="1" applyFill="1" applyBorder="1"/>
    <x:xf numFmtId="0" fontId="3" fillId="3" borderId="2" xfId="0" applyFont="1" applyFill="1" applyBorder="1" applyProtection="1">
      <x:protection locked="0"/>
    </x:xf>
    <x:xf numFmtId="0" fontId="3" fillId="3" borderId="1" xfId="0" applyFont="1" applyFill="1" applyBorder="1" applyProtection="1">
      <x:protection locked="0"/>
    </x:xf>
    <x:xf numFmtId="0" fontId="3" fillId="4" borderId="1" xfId="0" applyFont="1" applyFill="1" applyBorder="1" applyProtection="1">
      <x:protection locked="0"/>
    </x:xf>
    <x:xf numFmtId="0" fontId="3" fillId="0" borderId="0" xfId="0" applyFont="1" applyProtection="1">
      <x:protection locked="0"/>
    </x:xf>
    <x:xf numFmtId="0" fontId="4" fillId="5" borderId="0" xfId="0" applyFont="1" applyFill="1" applyProtection="1">
      <x:protection locked="0"/>
    </x:xf>
    <x:xf numFmtId="0" fontId="3" fillId="6" borderId="0" xfId="0" applyFont="1" applyFill="1" applyProtection="1">
      <x:protection locked="0"/>
    </x:xf>
    <x:xf numFmtId="0" fontId="3" fillId="5" borderId="0" xfId="0" applyFont="1" applyFill="1" applyProtection="1">
      <x:protection locked="0"/>
    </x:xf>
    <x:xf numFmtId="0" fontId="8" fillId="7" borderId="3" xfId="0" applyFont="1" applyFill="1" applyBorder="1" applyAlignment="1" applyProtection="1">
      <x:alignment horizontal="center" vertical="center"/>
      <x:protection locked="0"/>
    </x:xf>
    <x:xf numFmtId="0" fontId="2" fillId="2" borderId="4" xfId="0" applyFont="1" applyFill="1" applyBorder="1" applyAlignment="1" applyProtection="1">
      <x:alignment horizontal="center" vertical="center"/>
      <x:protection locked="0"/>
    </x:xf>
    <x:xf numFmtId="0" fontId="2" fillId="2" borderId="5" xfId="0" applyFont="1" applyFill="1" applyBorder="1" applyAlignment="1" applyProtection="1">
      <x:alignment horizontal="center" vertical="center"/>
      <x:protection locked="0"/>
    </x:xf>
    <x:xf numFmtId="0" fontId="3" fillId="0" borderId="0" xfId="0" applyFont="1" applyAlignment="1" applyProtection="1">
      <x:alignment horizontal="center" vertical="center"/>
      <x:protection locked="0"/>
    </x:xf>
    <x:xf numFmtId="0" fontId="10" fillId="8" borderId="2" xfId="0" applyFont="1" applyFill="1" applyBorder="1"/>
    <x:xf numFmtId="0" fontId="3" fillId="9" borderId="6" xfId="0" applyFont="1" applyFill="1" applyBorder="1"/>
    <x:xf numFmtId="0" fontId="3" fillId="9" borderId="1" xfId="0" applyFont="1" applyFill="1" applyBorder="1"/>
    <x:xf numFmtId="4" fontId="3" fillId="10" borderId="1" xfId="0" applyNumberFormat="1" applyFont="1" applyFill="1" applyBorder="1"/>
    <x:xf numFmtId="0" fontId="5" fillId="11" borderId="0" xfId="0" applyFont="1" applyFill="1"/>
    <x:xf numFmtId="0" fontId="3" fillId="10" borderId="0" xfId="0" applyFont="1" applyFill="1"/>
    <x:xf numFmtId="164" fontId="1" fillId="5" borderId="2" xfId="0" applyNumberFormat="1" applyFont="1" applyFill="1" applyBorder="1"/>
    <x:xf numFmtId="0" fontId="3" fillId="9" borderId="14" xfId="0" applyFont="1" applyFill="1" applyBorder="1"/>
    <x:xf numFmtId="0" fontId="3" fillId="9" borderId="15" xfId="0" applyFont="1" applyFill="1" applyBorder="1"/>
    <x:xf numFmtId="0" fontId="0" fillId="9" borderId="14" xfId="0" applyFill="1" applyBorder="1"/>
    <x:xf numFmtId="4" fontId="3" fillId="13" borderId="0" xfId="0" applyNumberFormat="1" applyFont="1" applyFill="1" applyAlignment="1">
      <x:alignment horizontal="left"/>
    </x:xf>
    <x:xf numFmtId="0" fontId="5" fillId="11" borderId="7" xfId="0" applyFont="1" applyFill="1" applyBorder="1"/>
    <x:xf numFmtId="0" fontId="4" fillId="0" borderId="0" xfId="0" applyFont="1" applyProtection="1">
      <x:protection locked="0"/>
    </x:xf>
    <x:xf numFmtId="0" fontId="3" fillId="14" borderId="6" xfId="0" applyFont="1" applyFill="1" applyBorder="1"/>
    <x:xf numFmtId="0" fontId="9" fillId="0" borderId="16" xfId="0" applyFont="1" applyBorder="1"/>
    <x:xf numFmtId="0" fontId="3" fillId="0" borderId="0" xfId="0" applyFont="1" applyAlignment="1" applyProtection="1">
      <x:alignment horizontal="center"/>
      <x:protection locked="0"/>
    </x:xf>
    <x:xf numFmtId="0" fontId="3" fillId="9" borderId="8" xfId="0" applyFont="1" applyFill="1" applyBorder="1" applyAlignment="1">
      <x:alignment horizontal="center"/>
    </x:xf>
    <x:xf numFmtId="0" fontId="3" fillId="9" borderId="14" xfId="0" applyFont="1" applyFill="1" applyBorder="1" applyAlignment="1">
      <x:alignment horizontal="center"/>
    </x:xf>
    <x:xf numFmtId="0" fontId="3" fillId="9" borderId="15" xfId="0" applyFont="1" applyFill="1" applyBorder="1" applyAlignment="1">
      <x:alignment horizontal="center"/>
    </x:xf>
    <x:xf numFmtId="0" fontId="0" fillId="9" borderId="14" xfId="0" applyFill="1" applyBorder="1" applyAlignment="1">
      <x:alignment horizontal="center"/>
    </x:xf>
    <x:xf numFmtId="164" fontId="3" fillId="3" borderId="6" xfId="0" applyNumberFormat="1" applyFont="1" applyFill="1" applyBorder="1"/>
    <x:xf numFmtId="164" fontId="3" fillId="3" borderId="6" xfId="0" applyNumberFormat="1" applyFont="1" applyFill="1" applyBorder="1" applyProtection="1">
      <x:protection locked="0"/>
    </x:xf>
    <x:xf numFmtId="164" fontId="3" fillId="3" borderId="1" xfId="0" applyNumberFormat="1" applyFont="1" applyFill="1" applyBorder="1" applyProtection="1">
      <x:protection locked="0"/>
    </x:xf>
    <x:xf numFmtId="0" fontId="5" fillId="12" borderId="1" xfId="0" applyFont="1" applyFill="1" applyBorder="1" applyAlignment="1">
      <x:alignment horizontal="center"/>
    </x:xf>
    <x:xf numFmtId="0" fontId="0" fillId="0" borderId="0" xfId="0" applyAlignment="1">
      <x:alignment horizontal="center"/>
    </x:xf>
    <x:xf numFmtId="0" fontId="0" fillId="15" borderId="2" xfId="0" applyFill="1" applyBorder="1"/>
    <x:xf numFmtId="0" fontId="3" fillId="3" borderId="6" xfId="0" applyFont="1" applyFill="1" applyBorder="1"/>
    <x:xf numFmtId="0" fontId="6" fillId="3" borderId="6" xfId="0" applyFont="1" applyFill="1" applyBorder="1"/>
    <x:xf numFmtId="0" fontId="3" fillId="4" borderId="6" xfId="0" applyFont="1" applyFill="1" applyBorder="1"/>
    <x:xf numFmtId="4" fontId="3" fillId="3" borderId="6" xfId="0" applyNumberFormat="1" applyFont="1" applyFill="1" applyBorder="1"/>
    <x:xf numFmtId="6" fontId="3" fillId="3" borderId="6" xfId="0" applyNumberFormat="1" applyFont="1" applyFill="1" applyBorder="1"/>
    <x:xf numFmtId="0" fontId="6" fillId="3" borderId="2" xfId="0" applyFont="1" applyFill="1" applyBorder="1" applyProtection="1">
      <x:protection locked="0"/>
    </x:xf>
    <x:xf numFmtId="0" fontId="11" fillId="3" borderId="6" xfId="0" applyFont="1" applyFill="1" applyBorder="1"/>
    <x:xf numFmtId="0" fontId="3" fillId="3" borderId="1" xfId="0" applyFont="1" applyFill="1" applyBorder="1"/>
    <x:xf numFmtId="0" fontId="6" fillId="3" borderId="1" xfId="0" applyFont="1" applyFill="1" applyBorder="1"/>
    <x:xf numFmtId="0" fontId="3" fillId="4" borderId="1" xfId="0" applyFont="1" applyFill="1" applyBorder="1"/>
    <x:xf numFmtId="164" fontId="3" fillId="3" borderId="1" xfId="0" applyNumberFormat="1" applyFont="1" applyFill="1" applyBorder="1"/>
    <x:xf numFmtId="0" fontId="3" fillId="9" borderId="1" xfId="0" applyFont="1" applyFill="1" applyBorder="1" applyProtection="1">
      <x:protection locked="0"/>
    </x:xf>
    <x:xf numFmtId="0" fontId="6" fillId="3" borderId="1" xfId="0" applyFont="1" applyFill="1" applyBorder="1" applyProtection="1">
      <x:protection locked="0"/>
    </x:xf>
    <x:xf numFmtId="0" fontId="2" fillId="2" borderId="3" xfId="0" applyFont="1" applyFill="1" applyBorder="1" applyAlignment="1">
      <x:alignment horizontal="center" vertical="center"/>
    </x:xf>
    <x:xf numFmtId="0" fontId="2" fillId="2" borderId="4" xfId="0" applyFont="1" applyFill="1" applyBorder="1" applyAlignment="1">
      <x:alignment horizontal="center" vertical="center"/>
    </x:xf>
    <x:xf numFmtId="0" fontId="0" fillId="9" borderId="10" xfId="0" applyFill="1" applyBorder="1" applyAlignment="1">
      <x:alignment horizontal="center"/>
    </x:xf>
    <x:xf numFmtId="9" fontId="0" fillId="3" borderId="9" xfId="0" applyNumberFormat="1" applyFill="1" applyBorder="1" applyAlignment="1">
      <x:alignment horizontal="center"/>
    </x:xf>
    <x:xf numFmtId="165" fontId="0" fillId="3" borderId="6" xfId="0" applyNumberFormat="1" applyFill="1" applyBorder="1" applyAlignment="1">
      <x:alignment horizontal="center"/>
    </x:xf>
    <x:xf numFmtId="0" fontId="2" fillId="2" borderId="11" xfId="0" applyFont="1" applyFill="1" applyBorder="1" applyAlignment="1">
      <x:alignment wrapText="1"/>
    </x:xf>
    <x:xf numFmtId="0" fontId="2" fillId="2" borderId="12" xfId="0" applyFont="1" applyFill="1" applyBorder="1" applyAlignment="1">
      <x:alignment wrapText="1"/>
    </x:xf>
    <x:xf numFmtId="0" fontId="0" fillId="3" borderId="1" xfId="0" applyFill="1" applyBorder="1" applyAlignment="1">
      <x:alignment wrapText="1"/>
    </x:xf>
    <x:xf numFmtId="0" fontId="7" fillId="3" borderId="1" xfId="0" applyFont="1" applyFill="1" applyBorder="1" applyAlignment="1">
      <x:alignment wrapText="1"/>
    </x:xf>
    <x:xf numFmtId="0" fontId="0" fillId="3" borderId="13" xfId="0" applyFill="1" applyBorder="1" applyAlignment="1">
      <x:alignment wrapText="1"/>
    </x:xf>
    <x:xf numFmtId="0" fontId="0" fillId="3" borderId="10" xfId="0" applyFill="1" applyBorder="1" applyAlignment="1">
      <x:alignment wrapText="1"/>
    </x:xf>
    <x:xf numFmtId="0" fontId="0" fillId="3" borderId="10" xfId="0" applyFill="1" applyBorder="1"/>
    <x:xf numFmtId="164" fontId="3" fillId="16" borderId="6" xfId="0" applyNumberFormat="1" applyFont="1" applyFill="1" applyBorder="1"/>
    <x:xf numFmtId="164" fontId="3" fillId="16" borderId="6" xfId="0" applyNumberFormat="1" applyFont="1" applyFill="1" applyBorder="1" applyProtection="1">
      <x:protection locked="0"/>
    </x:xf>
    <x:xf numFmtId="164" fontId="1" fillId="16" borderId="2" xfId="0" applyNumberFormat="1" applyFont="1" applyFill="1" applyBorder="1"/>
    <x:xf numFmtId="0" fontId="3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4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8" fillId="7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2" fillId="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2" fillId="2" borderId="5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10" fillId="8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3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4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6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14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9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6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5" fillId="12" borderId="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" fontId="3" fillId="10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1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11" borderId="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13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" fillId="2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9" borderId="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0" fillId="9" borderId="1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9" fontId="0" fillId="3" borderId="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0" fillId="3" borderId="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1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9" borderId="1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9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1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2" fillId="2" borderId="12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7" fillId="3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3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0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0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1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5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17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17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5" fillId="0" borderId="7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colors>
    <x:mruColors>
      <x:color rgb="FFA9D08E"/>
      <x:color rgb="FF97B953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customXml" Target="../customXml/item3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customXml" Target="../customXml/item2.xml" Id="rId11" /><Relationship Type="http://schemas.openxmlformats.org/officeDocument/2006/relationships/worksheet" Target="worksheets/sheet5.xml" Id="rId5" /><Relationship Type="http://schemas.openxmlformats.org/officeDocument/2006/relationships/customXml" Target="../customXml/item1.xml" Id="rId10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worksheet" Target="/xl/worksheets/sheet6.xml" Id="rId13" /><Relationship Type="http://schemas.openxmlformats.org/officeDocument/2006/relationships/worksheet" Target="/xl/worksheets/sheet7.xml" Id="rId14" /><Relationship Type="http://schemas.openxmlformats.org/officeDocument/2006/relationships/worksheet" Target="/xl/worksheets/sheet8.xml" Id="rId15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E136A69-C97E-834A-8232-D072E71BD5F7}" mc:Ignorable="x14ac xr xr2 xr3">
  <x:sheetPr>
    <x:outlinePr summaryBelow="1" summaryRight="1"/>
  </x:sheetPr>
  <x:dimension ref="A1:NF98"/>
  <x:sheetViews>
    <x:sheetView topLeftCell="D1" zoomScale="80" zoomScaleNormal="80" workbookViewId="0">
      <x:selection activeCell="M3" sqref="M3"/>
    </x:sheetView>
  </x:sheetViews>
  <x:sheetFormatPr defaultColWidth="9" defaultRowHeight="14.25" x14ac:dyDescent="0.45"/>
  <x:cols>
    <x:col min="1" max="1" width="103.597656" style="68" bestFit="1" customWidth="1"/>
    <x:col min="2" max="2" width="12.132812" style="6" bestFit="1" customWidth="1"/>
    <x:col min="3" max="3" width="11.398438" style="6" bestFit="1" customWidth="1"/>
    <x:col min="4" max="4" width="14.398438" style="6" bestFit="1" customWidth="1"/>
    <x:col min="5" max="5" width="29.132812" style="6" bestFit="1" customWidth="1"/>
    <x:col min="6" max="6" width="26.132812" style="6" bestFit="1" customWidth="1"/>
    <x:col min="7" max="7" width="15.863281" style="6" bestFit="1" customWidth="1"/>
    <x:col min="8" max="8" width="18.398438" style="6" bestFit="1" customWidth="1"/>
    <x:col min="9" max="9" width="14.597656" style="6" bestFit="1" customWidth="1"/>
    <x:col min="10" max="10" width="17.398438" style="6" bestFit="1" customWidth="1"/>
    <x:col min="11" max="11" width="12.597656" style="6" bestFit="1" customWidth="1"/>
    <x:col min="12" max="12" width="26.132812" style="6" bestFit="1" customWidth="1"/>
    <x:col min="13" max="13" width="20.132812" style="6" bestFit="1" customWidth="1"/>
    <x:col min="14" max="14" width="19.863281" style="6" bestFit="1" customWidth="1"/>
    <x:col min="15" max="16" width="16.863281" style="6" customWidth="1"/>
    <x:col min="17" max="17" width="15" style="6" bestFit="1" customWidth="1"/>
    <x:col min="18" max="18" width="36.132812" style="6" bestFit="1" customWidth="1"/>
    <x:col min="19" max="19" width="18.398438" style="6" bestFit="1" customWidth="1"/>
    <x:col min="20" max="20" width="10.132812" style="6" bestFit="1" customWidth="1"/>
    <x:col min="21" max="16384" width="9" style="6" customWidth="1"/>
  </x:cols>
  <x:sheetData>
    <x:row r="1" spans="1:370" s="13" customFormat="1" x14ac:dyDescent="0.45">
      <x:c r="A1" s="70" t="s">
        <x:v>0</x:v>
      </x:c>
      <x:c r="B1" s="71" t="s">
        <x:v>1</x:v>
      </x:c>
      <x:c r="C1" s="71" t="s">
        <x:v>2</x:v>
      </x:c>
      <x:c r="D1" s="71" t="s">
        <x:v>3</x:v>
      </x:c>
      <x:c r="E1" s="71" t="s">
        <x:v>4</x:v>
      </x:c>
      <x:c r="F1" s="71" t="s">
        <x:v>5</x:v>
      </x:c>
      <x:c r="G1" s="71" t="s">
        <x:v>6</x:v>
      </x:c>
      <x:c r="H1" s="71" t="s">
        <x:v>7</x:v>
      </x:c>
      <x:c r="I1" s="71" t="s">
        <x:v>8</x:v>
      </x:c>
      <x:c r="J1" s="71" t="s">
        <x:v>9</x:v>
      </x:c>
      <x:c r="K1" s="71" t="s">
        <x:v>10</x:v>
      </x:c>
      <x:c r="L1" s="71" t="s">
        <x:v>11</x:v>
      </x:c>
      <x:c r="M1" s="71" t="s">
        <x:v>12</x:v>
      </x:c>
      <x:c r="N1" s="71" t="s">
        <x:v>13</x:v>
      </x:c>
      <x:c r="O1" s="71" t="s">
        <x:v>14</x:v>
      </x:c>
      <x:c r="P1" s="71" t="s">
        <x:v>15</x:v>
      </x:c>
      <x:c r="Q1" s="71" t="s">
        <x:v>16</x:v>
      </x:c>
      <x:c r="R1" s="71" t="s">
        <x:v>17</x:v>
      </x:c>
      <x:c r="S1" s="72" t="s">
        <x:v>18</x:v>
      </x:c>
      <x:c r="T1" s="72" t="s">
        <x:v>19</x:v>
      </x:c>
      <x:c r="U1" s="0" t="s"/>
    </x:row>
    <x:row r="2" spans="1:370" s="69" customFormat="1" x14ac:dyDescent="0.45">
      <x:c r="A2" s="28" t="s">
        <x:v>20</x:v>
      </x:c>
      <x:c r="B2" s="73" t="s"/>
      <x:c r="C2" s="73" t="s"/>
      <x:c r="D2" s="73" t="s"/>
      <x:c r="E2" s="73" t="s"/>
      <x:c r="F2" s="73" t="s"/>
      <x:c r="G2" s="73" t="s"/>
      <x:c r="H2" s="74">
        <x:f>H23</x:f>
      </x:c>
      <x:c r="I2" s="74">
        <x:f>I23</x:f>
      </x:c>
      <x:c r="J2" s="75" t="s"/>
      <x:c r="K2" s="74">
        <x:f>K23</x:f>
      </x:c>
      <x:c r="L2" s="74">
        <x:f>SUM(I2+K2)</x:f>
      </x:c>
      <x:c r="M2" s="74">
        <x:f>M23</x:f>
      </x:c>
      <x:c r="N2" s="74">
        <x:f>N23</x:f>
      </x:c>
      <x:c r="O2" s="74">
        <x:f>O23</x:f>
      </x:c>
      <x:c r="P2" s="74">
        <x:f>P23</x:f>
      </x:c>
      <x:c r="Q2" s="74">
        <x:f>Q23</x:f>
      </x:c>
      <x:c r="R2" s="75" t="s"/>
      <x:c r="S2" s="75">
        <x:f>H25</x:f>
      </x:c>
      <x:c r="T2" s="76">
        <x:f>H2/S2</x:f>
      </x:c>
      <x:c r="U2" s="6" t="s"/>
      <x:c r="V2" s="6" t="s"/>
      <x:c r="W2" s="6" t="s"/>
      <x:c r="X2" s="6" t="s"/>
      <x:c r="Y2" s="6" t="s"/>
      <x:c r="Z2" s="6" t="s"/>
      <x:c r="AA2" s="6" t="s"/>
      <x:c r="AB2" s="6" t="s"/>
      <x:c r="AC2" s="26" t="s"/>
      <x:c r="AD2" s="26" t="s"/>
      <x:c r="AE2" s="26" t="s"/>
      <x:c r="AF2" s="26" t="s"/>
      <x:c r="AG2" s="26" t="s"/>
      <x:c r="AH2" s="26" t="s"/>
      <x:c r="AI2" s="26" t="s"/>
      <x:c r="AJ2" s="26" t="s"/>
      <x:c r="AK2" s="26" t="s"/>
      <x:c r="AL2" s="26" t="s"/>
      <x:c r="AM2" s="26" t="s"/>
      <x:c r="AN2" s="26" t="s"/>
      <x:c r="AO2" s="26" t="s"/>
      <x:c r="AP2" s="26" t="s"/>
      <x:c r="AQ2" s="26" t="s"/>
      <x:c r="AR2" s="26" t="s"/>
      <x:c r="AS2" s="26" t="s"/>
      <x:c r="AT2" s="26" t="s"/>
      <x:c r="AU2" s="26" t="s"/>
      <x:c r="AV2" s="26" t="s"/>
      <x:c r="AW2" s="26" t="s"/>
      <x:c r="AX2" s="26" t="s"/>
      <x:c r="AY2" s="26" t="s"/>
      <x:c r="AZ2" s="26" t="s"/>
      <x:c r="BA2" s="26" t="s"/>
      <x:c r="BB2" s="26" t="s"/>
      <x:c r="BC2" s="26" t="s"/>
      <x:c r="BD2" s="26" t="s"/>
      <x:c r="BE2" s="26" t="s"/>
      <x:c r="BF2" s="26" t="s"/>
      <x:c r="BG2" s="26" t="s"/>
      <x:c r="BH2" s="26" t="s"/>
      <x:c r="BI2" s="26" t="s"/>
      <x:c r="BJ2" s="26" t="s"/>
      <x:c r="BK2" s="26" t="s"/>
      <x:c r="BL2" s="26" t="s"/>
      <x:c r="BM2" s="26" t="s"/>
      <x:c r="BN2" s="26" t="s"/>
      <x:c r="BO2" s="26" t="s"/>
      <x:c r="BP2" s="26" t="s"/>
      <x:c r="BQ2" s="26" t="s"/>
      <x:c r="BR2" s="26" t="s"/>
      <x:c r="BS2" s="26" t="s"/>
      <x:c r="BT2" s="26" t="s"/>
      <x:c r="BU2" s="26" t="s"/>
      <x:c r="BV2" s="26" t="s"/>
      <x:c r="BW2" s="26" t="s"/>
      <x:c r="BX2" s="26" t="s"/>
      <x:c r="BY2" s="26" t="s"/>
      <x:c r="BZ2" s="26" t="s"/>
      <x:c r="CA2" s="26" t="s"/>
      <x:c r="CB2" s="26" t="s"/>
      <x:c r="CC2" s="26" t="s"/>
      <x:c r="CD2" s="26" t="s"/>
      <x:c r="CE2" s="26" t="s"/>
      <x:c r="CF2" s="26" t="s"/>
      <x:c r="CG2" s="26" t="s"/>
      <x:c r="CH2" s="26" t="s"/>
      <x:c r="CI2" s="26" t="s"/>
      <x:c r="CJ2" s="26" t="s"/>
      <x:c r="CK2" s="26" t="s"/>
      <x:c r="CL2" s="26" t="s"/>
      <x:c r="CM2" s="26" t="s"/>
      <x:c r="CN2" s="26" t="s"/>
      <x:c r="CO2" s="26" t="s"/>
      <x:c r="CP2" s="26" t="s"/>
      <x:c r="CQ2" s="26" t="s"/>
      <x:c r="CR2" s="26" t="s"/>
      <x:c r="CS2" s="26" t="s"/>
      <x:c r="CT2" s="26" t="s"/>
      <x:c r="CU2" s="26" t="s"/>
      <x:c r="CV2" s="26" t="s"/>
      <x:c r="CW2" s="26" t="s"/>
      <x:c r="CX2" s="26" t="s"/>
      <x:c r="CY2" s="26" t="s"/>
      <x:c r="CZ2" s="26" t="s"/>
      <x:c r="DA2" s="26" t="s"/>
      <x:c r="DB2" s="26" t="s"/>
      <x:c r="DC2" s="26" t="s"/>
      <x:c r="DD2" s="26" t="s"/>
      <x:c r="DE2" s="26" t="s"/>
      <x:c r="DF2" s="26" t="s"/>
      <x:c r="DG2" s="26" t="s"/>
      <x:c r="DH2" s="26" t="s"/>
      <x:c r="DI2" s="26" t="s"/>
      <x:c r="DJ2" s="26" t="s"/>
      <x:c r="DK2" s="26" t="s"/>
      <x:c r="DL2" s="26" t="s"/>
      <x:c r="DM2" s="26" t="s"/>
      <x:c r="DN2" s="26" t="s"/>
      <x:c r="DO2" s="26" t="s"/>
      <x:c r="DP2" s="26" t="s"/>
      <x:c r="DQ2" s="26" t="s"/>
      <x:c r="DR2" s="26" t="s"/>
      <x:c r="DS2" s="26" t="s"/>
      <x:c r="DT2" s="26" t="s"/>
      <x:c r="DU2" s="26" t="s"/>
      <x:c r="DV2" s="26" t="s"/>
      <x:c r="DW2" s="26" t="s"/>
      <x:c r="DX2" s="26" t="s"/>
      <x:c r="DY2" s="26" t="s"/>
      <x:c r="DZ2" s="26" t="s"/>
      <x:c r="EA2" s="26" t="s"/>
      <x:c r="EB2" s="26" t="s"/>
      <x:c r="EC2" s="26" t="s"/>
      <x:c r="ED2" s="26" t="s"/>
      <x:c r="EE2" s="26" t="s"/>
      <x:c r="EF2" s="26" t="s"/>
      <x:c r="EG2" s="26" t="s"/>
      <x:c r="EH2" s="26" t="s"/>
      <x:c r="EI2" s="26" t="s"/>
      <x:c r="EJ2" s="26" t="s"/>
      <x:c r="EK2" s="26" t="s"/>
      <x:c r="EL2" s="26" t="s"/>
      <x:c r="EM2" s="26" t="s"/>
      <x:c r="EN2" s="26" t="s"/>
      <x:c r="EO2" s="26" t="s"/>
      <x:c r="EP2" s="26" t="s"/>
      <x:c r="EQ2" s="26" t="s"/>
      <x:c r="ER2" s="26" t="s"/>
      <x:c r="ES2" s="26" t="s"/>
      <x:c r="ET2" s="26" t="s"/>
      <x:c r="EU2" s="26" t="s"/>
      <x:c r="EV2" s="26" t="s"/>
      <x:c r="EW2" s="26" t="s"/>
      <x:c r="EX2" s="26" t="s"/>
      <x:c r="EY2" s="26" t="s"/>
      <x:c r="EZ2" s="26" t="s"/>
      <x:c r="FA2" s="26" t="s"/>
      <x:c r="FB2" s="26" t="s"/>
      <x:c r="FC2" s="26" t="s"/>
      <x:c r="FD2" s="26" t="s"/>
      <x:c r="FE2" s="26" t="s"/>
      <x:c r="FF2" s="26" t="s"/>
      <x:c r="FG2" s="26" t="s"/>
      <x:c r="FH2" s="26" t="s"/>
      <x:c r="FI2" s="26" t="s"/>
      <x:c r="FJ2" s="26" t="s"/>
      <x:c r="FK2" s="26" t="s"/>
      <x:c r="FL2" s="26" t="s"/>
      <x:c r="FM2" s="26" t="s"/>
      <x:c r="FN2" s="26" t="s"/>
      <x:c r="FO2" s="26" t="s"/>
      <x:c r="FP2" s="26" t="s"/>
      <x:c r="FQ2" s="26" t="s"/>
      <x:c r="FR2" s="26" t="s"/>
      <x:c r="FS2" s="26" t="s"/>
      <x:c r="FT2" s="26" t="s"/>
      <x:c r="FU2" s="26" t="s"/>
      <x:c r="FV2" s="26" t="s"/>
      <x:c r="FW2" s="26" t="s"/>
      <x:c r="FX2" s="26" t="s"/>
      <x:c r="FY2" s="26" t="s"/>
      <x:c r="FZ2" s="26" t="s"/>
      <x:c r="GA2" s="26" t="s"/>
      <x:c r="GB2" s="26" t="s"/>
      <x:c r="GC2" s="26" t="s"/>
      <x:c r="GD2" s="26" t="s"/>
      <x:c r="GE2" s="26" t="s"/>
      <x:c r="GF2" s="26" t="s"/>
      <x:c r="GG2" s="26" t="s"/>
      <x:c r="GH2" s="26" t="s"/>
      <x:c r="GI2" s="26" t="s"/>
      <x:c r="GJ2" s="26" t="s"/>
      <x:c r="GK2" s="26" t="s"/>
      <x:c r="GL2" s="26" t="s"/>
      <x:c r="GM2" s="26" t="s"/>
      <x:c r="GN2" s="26" t="s"/>
      <x:c r="GO2" s="26" t="s"/>
      <x:c r="GP2" s="26" t="s"/>
      <x:c r="GQ2" s="26" t="s"/>
      <x:c r="GR2" s="26" t="s"/>
      <x:c r="GS2" s="26" t="s"/>
      <x:c r="GT2" s="26" t="s"/>
      <x:c r="GU2" s="26" t="s"/>
      <x:c r="GV2" s="26" t="s"/>
      <x:c r="GW2" s="26" t="s"/>
      <x:c r="GX2" s="26" t="s"/>
      <x:c r="GY2" s="26" t="s"/>
      <x:c r="GZ2" s="26" t="s"/>
      <x:c r="HA2" s="26" t="s"/>
      <x:c r="HB2" s="26" t="s"/>
      <x:c r="HC2" s="26" t="s"/>
      <x:c r="HD2" s="26" t="s"/>
      <x:c r="HE2" s="26" t="s"/>
      <x:c r="HF2" s="26" t="s"/>
      <x:c r="HG2" s="26" t="s"/>
      <x:c r="HH2" s="26" t="s"/>
      <x:c r="HI2" s="26" t="s"/>
      <x:c r="HJ2" s="26" t="s"/>
      <x:c r="HK2" s="26" t="s"/>
      <x:c r="HL2" s="26" t="s"/>
      <x:c r="HM2" s="26" t="s"/>
      <x:c r="HN2" s="26" t="s"/>
      <x:c r="HO2" s="26" t="s"/>
      <x:c r="HP2" s="26" t="s"/>
      <x:c r="HQ2" s="26" t="s"/>
      <x:c r="HR2" s="26" t="s"/>
      <x:c r="HS2" s="26" t="s"/>
      <x:c r="HT2" s="26" t="s"/>
      <x:c r="HU2" s="26" t="s"/>
      <x:c r="HV2" s="26" t="s"/>
      <x:c r="HW2" s="26" t="s"/>
      <x:c r="HX2" s="26" t="s"/>
      <x:c r="HY2" s="26" t="s"/>
      <x:c r="HZ2" s="26" t="s"/>
      <x:c r="IA2" s="26" t="s"/>
      <x:c r="IB2" s="26" t="s"/>
      <x:c r="IC2" s="26" t="s"/>
      <x:c r="ID2" s="26" t="s"/>
      <x:c r="IE2" s="26" t="s"/>
      <x:c r="IF2" s="26" t="s"/>
      <x:c r="IG2" s="26" t="s"/>
      <x:c r="IH2" s="26" t="s"/>
      <x:c r="II2" s="26" t="s"/>
      <x:c r="IJ2" s="26" t="s"/>
      <x:c r="IK2" s="26" t="s"/>
      <x:c r="IL2" s="26" t="s"/>
      <x:c r="IM2" s="26" t="s"/>
      <x:c r="IN2" s="26" t="s"/>
      <x:c r="IO2" s="26" t="s"/>
      <x:c r="IP2" s="26" t="s"/>
      <x:c r="IQ2" s="26" t="s"/>
      <x:c r="IR2" s="26" t="s"/>
      <x:c r="IS2" s="26" t="s"/>
      <x:c r="IT2" s="26" t="s"/>
      <x:c r="IU2" s="26" t="s"/>
      <x:c r="IV2" s="26" t="s"/>
      <x:c r="IW2" s="26" t="s"/>
      <x:c r="IX2" s="26" t="s"/>
      <x:c r="IY2" s="26" t="s"/>
      <x:c r="IZ2" s="26" t="s"/>
      <x:c r="JA2" s="26" t="s"/>
      <x:c r="JB2" s="26" t="s"/>
      <x:c r="JC2" s="26" t="s"/>
      <x:c r="JD2" s="26" t="s"/>
      <x:c r="JE2" s="26" t="s"/>
      <x:c r="JF2" s="26" t="s"/>
      <x:c r="JG2" s="26" t="s"/>
      <x:c r="JH2" s="26" t="s"/>
      <x:c r="JI2" s="26" t="s"/>
      <x:c r="JJ2" s="26" t="s"/>
      <x:c r="JK2" s="26" t="s"/>
      <x:c r="JL2" s="26" t="s"/>
      <x:c r="JM2" s="26" t="s"/>
      <x:c r="JN2" s="26" t="s"/>
      <x:c r="JO2" s="26" t="s"/>
      <x:c r="JP2" s="26" t="s"/>
      <x:c r="JQ2" s="26" t="s"/>
      <x:c r="JR2" s="26" t="s"/>
      <x:c r="JS2" s="26" t="s"/>
      <x:c r="JT2" s="26" t="s"/>
      <x:c r="JU2" s="26" t="s"/>
      <x:c r="JV2" s="26" t="s"/>
      <x:c r="JW2" s="26" t="s"/>
      <x:c r="JX2" s="26" t="s"/>
      <x:c r="JY2" s="26" t="s"/>
      <x:c r="JZ2" s="26" t="s"/>
      <x:c r="KA2" s="26" t="s"/>
      <x:c r="KB2" s="26" t="s"/>
      <x:c r="KC2" s="26" t="s"/>
      <x:c r="KD2" s="26" t="s"/>
      <x:c r="KE2" s="26" t="s"/>
      <x:c r="KF2" s="26" t="s"/>
      <x:c r="KG2" s="26" t="s"/>
      <x:c r="KH2" s="26" t="s"/>
      <x:c r="KI2" s="26" t="s"/>
      <x:c r="KJ2" s="26" t="s"/>
      <x:c r="KK2" s="26" t="s"/>
      <x:c r="KL2" s="26" t="s"/>
      <x:c r="KM2" s="26" t="s"/>
      <x:c r="KN2" s="26" t="s"/>
      <x:c r="KO2" s="26" t="s"/>
      <x:c r="KP2" s="26" t="s"/>
      <x:c r="KQ2" s="26" t="s"/>
      <x:c r="KR2" s="26" t="s"/>
      <x:c r="KS2" s="26" t="s"/>
      <x:c r="KT2" s="26" t="s"/>
      <x:c r="KU2" s="26" t="s"/>
      <x:c r="KV2" s="26" t="s"/>
      <x:c r="KW2" s="26" t="s"/>
      <x:c r="KX2" s="26" t="s"/>
      <x:c r="KY2" s="26" t="s"/>
      <x:c r="KZ2" s="26" t="s"/>
      <x:c r="LA2" s="26" t="s"/>
      <x:c r="LB2" s="26" t="s"/>
      <x:c r="LC2" s="26" t="s"/>
      <x:c r="LD2" s="26" t="s"/>
      <x:c r="LE2" s="26" t="s"/>
      <x:c r="LF2" s="26" t="s"/>
      <x:c r="LG2" s="26" t="s"/>
      <x:c r="LH2" s="26" t="s"/>
      <x:c r="LI2" s="26" t="s"/>
      <x:c r="LJ2" s="26" t="s"/>
      <x:c r="LK2" s="26" t="s"/>
      <x:c r="LL2" s="26" t="s"/>
      <x:c r="LM2" s="26" t="s"/>
      <x:c r="LN2" s="26" t="s"/>
      <x:c r="LO2" s="26" t="s"/>
      <x:c r="LP2" s="26" t="s"/>
      <x:c r="LQ2" s="26" t="s"/>
      <x:c r="LR2" s="26" t="s"/>
      <x:c r="LS2" s="26" t="s"/>
      <x:c r="LT2" s="26" t="s"/>
      <x:c r="LU2" s="26" t="s"/>
      <x:c r="LV2" s="26" t="s"/>
      <x:c r="LW2" s="26" t="s"/>
      <x:c r="LX2" s="26" t="s"/>
      <x:c r="LY2" s="26" t="s"/>
      <x:c r="LZ2" s="26" t="s"/>
      <x:c r="MA2" s="26" t="s"/>
      <x:c r="MB2" s="26" t="s"/>
      <x:c r="MC2" s="26" t="s"/>
      <x:c r="MD2" s="26" t="s"/>
      <x:c r="ME2" s="26" t="s"/>
      <x:c r="MF2" s="26" t="s"/>
      <x:c r="MG2" s="26" t="s"/>
      <x:c r="MH2" s="26" t="s"/>
      <x:c r="MI2" s="26" t="s"/>
      <x:c r="MJ2" s="26" t="s"/>
      <x:c r="MK2" s="26" t="s"/>
      <x:c r="ML2" s="26" t="s"/>
      <x:c r="MM2" s="26" t="s"/>
      <x:c r="MN2" s="26" t="s"/>
      <x:c r="MO2" s="26" t="s"/>
      <x:c r="MP2" s="26" t="s"/>
      <x:c r="MQ2" s="26" t="s"/>
      <x:c r="MR2" s="26" t="s"/>
      <x:c r="MS2" s="26" t="s"/>
      <x:c r="MT2" s="26" t="s"/>
      <x:c r="MU2" s="26" t="s"/>
      <x:c r="MV2" s="26" t="s"/>
      <x:c r="MW2" s="26" t="s"/>
      <x:c r="MX2" s="26" t="s"/>
      <x:c r="MY2" s="26" t="s"/>
      <x:c r="MZ2" s="26" t="s"/>
      <x:c r="NA2" s="26" t="s"/>
      <x:c r="NB2" s="26" t="s"/>
      <x:c r="NC2" s="26" t="s"/>
      <x:c r="ND2" s="26" t="s"/>
      <x:c r="NE2" s="26" t="s"/>
      <x:c r="NF2" s="26" t="s"/>
    </x:row>
    <x:row r="3" spans="1:370" s="0" customFormat="1" x14ac:dyDescent="0.45">
      <x:c r="A3" s="77" t="s"/>
      <x:c r="B3" s="78" t="s"/>
      <x:c r="C3" s="78" t="s"/>
      <x:c r="D3" s="78" t="s"/>
      <x:c r="E3" s="79" t="s"/>
      <x:c r="F3" s="78" t="s"/>
      <x:c r="G3" s="80" t="s"/>
      <x:c r="H3" s="81" t="s">
        <x:v>21</x:v>
      </x:c>
      <x:c r="I3" s="81" t="s"/>
      <x:c r="J3" s="82" t="s"/>
      <x:c r="K3" s="81" t="s"/>
      <x:c r="L3" s="81">
        <x:f>I3+K3</x:f>
      </x:c>
      <x:c r="M3" s="83">
        <x:f>IFERROR(IF(AND(ISNUMBER(SEARCH("UGA", J3)), ISNUMBER(SEARCH("ZIP", J3))), "", IF(ISNUMBER(SEARCH("UGA", J3)), IF(ISNUMBER(SEARCH("Owed ZIP", J3)), H3-I3, ""), H3-L3)),"")</x:f>
      </x:c>
      <x:c r="N3" s="84" t="s"/>
      <x:c r="O3" s="84" t="s"/>
      <x:c r="P3" s="81">
        <x:f>IF(ISNUMBER(SEARCH("UGA",J3)),I3,"")</x:f>
      </x:c>
      <x:c r="Q3" s="84">
        <x:f>IF(ISNUMBER(SEARCH("UGA",J3)),H3-I3,"")</x:f>
      </x:c>
      <x:c r="R3" s="85" t="s"/>
      <x:c r="S3" s="86" t="s"/>
      <x:c r="T3" s="86" t="s"/>
      <x:c r="U3" s="0" t="s"/>
    </x:row>
    <x:row r="4" spans="1:370" x14ac:dyDescent="0.45">
      <x:c r="A4" s="77" t="s"/>
      <x:c r="B4" s="78" t="s"/>
      <x:c r="C4" s="78" t="s"/>
      <x:c r="D4" s="78" t="s"/>
      <x:c r="E4" s="79" t="s"/>
      <x:c r="F4" s="78" t="s"/>
      <x:c r="G4" s="80" t="s"/>
      <x:c r="H4" s="81" t="s"/>
      <x:c r="I4" s="81" t="s"/>
      <x:c r="J4" s="87" t="s"/>
      <x:c r="K4" s="81" t="s"/>
      <x:c r="L4" s="81">
        <x:f>I4+K4</x:f>
      </x:c>
      <x:c r="M4" s="83">
        <x:f>IFERROR(IF(AND(ISNUMBER(SEARCH("UGA", J4)), ISNUMBER(SEARCH("ZIP", J4))), "", IF(ISNUMBER(SEARCH("UGA", J4)), IF(ISNUMBER(SEARCH("Owed ZIP", J4)), H4-I4, ""), H4-L4)),"")</x:f>
      </x:c>
      <x:c r="N4" s="84" t="s"/>
      <x:c r="O4" s="84" t="s"/>
      <x:c r="P4" s="81">
        <x:f>IF(ISNUMBER(SEARCH("UGA",J4)),I4,"")</x:f>
      </x:c>
      <x:c r="Q4" s="84">
        <x:f>IF(ISNUMBER(SEARCH("UGA",J4)),H4-I4,"")</x:f>
      </x:c>
      <x:c r="R4" s="85" t="s"/>
      <x:c r="S4" s="86" t="s"/>
      <x:c r="T4" s="86" t="s"/>
    </x:row>
    <x:row r="5" spans="1:370" x14ac:dyDescent="0.45">
      <x:c r="A5" s="77" t="s"/>
      <x:c r="B5" s="78" t="s"/>
      <x:c r="C5" s="78" t="s"/>
      <x:c r="D5" s="78" t="s"/>
      <x:c r="E5" s="79" t="s"/>
      <x:c r="F5" s="79" t="s"/>
      <x:c r="G5" s="80" t="s"/>
      <x:c r="H5" s="81" t="s"/>
      <x:c r="I5" s="81" t="s"/>
      <x:c r="J5" s="82" t="s"/>
      <x:c r="K5" s="81" t="s"/>
      <x:c r="L5" s="81">
        <x:f>I5+K5</x:f>
      </x:c>
      <x:c r="M5" s="83">
        <x:f>IFERROR(IF(AND(ISNUMBER(SEARCH("UGA", J5)), ISNUMBER(SEARCH("ZIP", J5))), "", IF(ISNUMBER(SEARCH("UGA", J5)), IF(ISNUMBER(SEARCH("Owed ZIP", J5)), H5-I5, ""), H5-L5)),"")</x:f>
      </x:c>
      <x:c r="N5" s="84" t="s"/>
      <x:c r="O5" s="84" t="s"/>
      <x:c r="P5" s="81">
        <x:f>IF(ISNUMBER(SEARCH("UGA",J5)),I5,"")</x:f>
      </x:c>
      <x:c r="Q5" s="84">
        <x:f>IF(ISNUMBER(SEARCH("UGA",J5)),H5-I5,"")</x:f>
      </x:c>
      <x:c r="R5" s="88" t="s"/>
      <x:c r="S5" s="86" t="s"/>
      <x:c r="T5" s="86" t="s"/>
    </x:row>
    <x:row r="6" spans="1:370" x14ac:dyDescent="0.45">
      <x:c r="A6" s="77" t="s"/>
      <x:c r="B6" s="78" t="s"/>
      <x:c r="C6" s="78" t="s"/>
      <x:c r="D6" s="78" t="s"/>
      <x:c r="E6" s="79" t="s"/>
      <x:c r="F6" s="79" t="s"/>
      <x:c r="G6" s="80" t="s"/>
      <x:c r="H6" s="81" t="s"/>
      <x:c r="I6" s="81" t="s"/>
      <x:c r="J6" s="87" t="s"/>
      <x:c r="K6" s="81" t="s"/>
      <x:c r="L6" s="81">
        <x:f>I6+K6</x:f>
      </x:c>
      <x:c r="M6" s="83">
        <x:f>IFERROR(IF(AND(ISNUMBER(SEARCH("UGA", J6)), ISNUMBER(SEARCH("ZIP", J6))), "", IF(ISNUMBER(SEARCH("UGA", J6)), IF(ISNUMBER(SEARCH("Owed ZIP", J6)), H6-I6, ""), H6-L6)),"")</x:f>
      </x:c>
      <x:c r="N6" s="84" t="s"/>
      <x:c r="O6" s="84" t="s"/>
      <x:c r="P6" s="81">
        <x:f>IF(ISNUMBER(SEARCH("UGA",J6)),I6,"")</x:f>
      </x:c>
      <x:c r="Q6" s="84">
        <x:f>IF(ISNUMBER(SEARCH("UGA",J6)),H6-I6,"")</x:f>
      </x:c>
      <x:c r="R6" s="85" t="s"/>
      <x:c r="S6" s="86" t="s"/>
      <x:c r="T6" s="86" t="s"/>
    </x:row>
    <x:row r="7" spans="1:370" x14ac:dyDescent="0.45">
      <x:c r="A7" s="89" t="s"/>
      <x:c r="B7" s="78" t="s"/>
      <x:c r="C7" s="78" t="s"/>
      <x:c r="D7" s="78" t="s"/>
      <x:c r="E7" s="79" t="s"/>
      <x:c r="F7" s="90" t="s"/>
      <x:c r="G7" s="80" t="s"/>
      <x:c r="H7" s="81" t="s"/>
      <x:c r="I7" s="81" t="s"/>
      <x:c r="J7" s="78" t="s"/>
      <x:c r="K7" s="81" t="s"/>
      <x:c r="L7" s="81">
        <x:f>I7+K7</x:f>
      </x:c>
      <x:c r="M7" s="83">
        <x:f>IFERROR(IF(AND(ISNUMBER(SEARCH("UGA", J7)), ISNUMBER(SEARCH("ZIP", J7))), "", IF(ISNUMBER(SEARCH("UGA", J7)), IF(ISNUMBER(SEARCH("Owed ZIP", J7)), H7-I7, ""), H7-L7)),"")</x:f>
      </x:c>
      <x:c r="N7" s="84" t="s"/>
      <x:c r="O7" s="84" t="s"/>
      <x:c r="P7" s="81">
        <x:f>IF(ISNUMBER(SEARCH("UGA",J7)),I7,"")</x:f>
      </x:c>
      <x:c r="Q7" s="84">
        <x:f>IF(ISNUMBER(SEARCH("UGA",J7)),H7-I7,"")</x:f>
      </x:c>
      <x:c r="R7" s="85" t="s"/>
      <x:c r="S7" s="86" t="s"/>
      <x:c r="T7" s="86" t="s"/>
    </x:row>
    <x:row r="8" spans="1:370" x14ac:dyDescent="0.45">
      <x:c r="A8" s="77" t="s"/>
      <x:c r="B8" s="78" t="s"/>
      <x:c r="C8" s="78" t="s"/>
      <x:c r="D8" s="78" t="s"/>
      <x:c r="E8" s="79" t="s"/>
      <x:c r="F8" s="78" t="s"/>
      <x:c r="G8" s="80" t="s"/>
      <x:c r="H8" s="81" t="s"/>
      <x:c r="I8" s="81" t="s"/>
      <x:c r="J8" s="78" t="s"/>
      <x:c r="K8" s="81" t="s"/>
      <x:c r="L8" s="81">
        <x:f>I8+K8</x:f>
      </x:c>
      <x:c r="M8" s="83">
        <x:f>IFERROR(IF(AND(ISNUMBER(SEARCH("UGA", J8)), ISNUMBER(SEARCH("ZIP", J8))), "", IF(ISNUMBER(SEARCH("UGA", J8)), IF(ISNUMBER(SEARCH("Owed ZIP", J8)), H8-I8, ""), H8-L8)),"")</x:f>
      </x:c>
      <x:c r="N8" s="84" t="s"/>
      <x:c r="O8" s="84" t="s"/>
      <x:c r="P8" s="81">
        <x:f>IF(ISNUMBER(SEARCH("UGA",J8)),I8,"")</x:f>
      </x:c>
      <x:c r="Q8" s="84">
        <x:f>IF(ISNUMBER(SEARCH("UGA",J8)),H8-I8,"")</x:f>
      </x:c>
      <x:c r="R8" s="85" t="s"/>
      <x:c r="S8" s="86" t="s"/>
      <x:c r="T8" s="86" t="s"/>
    </x:row>
    <x:row r="9" spans="1:370" x14ac:dyDescent="0.45">
      <x:c r="A9" s="77" t="s"/>
      <x:c r="B9" s="78" t="s"/>
      <x:c r="C9" s="78" t="s"/>
      <x:c r="D9" s="78" t="s"/>
      <x:c r="E9" s="79" t="s"/>
      <x:c r="F9" s="78" t="s"/>
      <x:c r="G9" s="80" t="s"/>
      <x:c r="H9" s="81" t="s"/>
      <x:c r="I9" s="81" t="s"/>
      <x:c r="J9" s="78" t="s"/>
      <x:c r="K9" s="81" t="s"/>
      <x:c r="L9" s="81">
        <x:f>I9+K9</x:f>
      </x:c>
      <x:c r="M9" s="83">
        <x:f>IFERROR(IF(AND(ISNUMBER(SEARCH("UGA", J9)), ISNUMBER(SEARCH("ZIP", J9))), "", IF(ISNUMBER(SEARCH("UGA", J9)), IF(ISNUMBER(SEARCH("Owed ZIP", J9)), H9-I9, ""), H9-L9)),"")</x:f>
      </x:c>
      <x:c r="N9" s="84" t="s"/>
      <x:c r="O9" s="84" t="s"/>
      <x:c r="P9" s="81">
        <x:f>IF(ISNUMBER(SEARCH("UGA",J9)),I9,"")</x:f>
      </x:c>
      <x:c r="Q9" s="84">
        <x:f>IF(ISNUMBER(SEARCH("UGA",J9)),H9-I9,"")</x:f>
      </x:c>
      <x:c r="R9" s="85" t="s"/>
      <x:c r="S9" s="86" t="s"/>
      <x:c r="T9" s="86" t="s"/>
    </x:row>
    <x:row r="10" spans="1:370" x14ac:dyDescent="0.45">
      <x:c r="A10" s="91" t="s"/>
      <x:c r="B10" s="92" t="s"/>
      <x:c r="C10" s="92" t="s"/>
      <x:c r="D10" s="92" t="s"/>
      <x:c r="E10" s="93" t="s"/>
      <x:c r="F10" s="92" t="s"/>
      <x:c r="G10" s="94" t="s"/>
      <x:c r="H10" s="95" t="s"/>
      <x:c r="I10" s="95" t="s"/>
      <x:c r="J10" s="78" t="s"/>
      <x:c r="K10" s="95" t="s"/>
      <x:c r="L10" s="81">
        <x:f>I10+K10</x:f>
      </x:c>
      <x:c r="M10" s="83">
        <x:f>IFERROR(IF(AND(ISNUMBER(SEARCH("UGA", J10)), ISNUMBER(SEARCH("ZIP", J10))), "", IF(ISNUMBER(SEARCH("UGA", J10)), IF(ISNUMBER(SEARCH("Owed ZIP", J10)), H10-I10, ""), H10-L10)),"")</x:f>
      </x:c>
      <x:c r="N10" s="84" t="s"/>
      <x:c r="O10" s="84" t="s"/>
      <x:c r="P10" s="81">
        <x:f>IF(ISNUMBER(SEARCH("UGA",J10)),I10,"")</x:f>
      </x:c>
      <x:c r="Q10" s="84">
        <x:f>IF(ISNUMBER(SEARCH("UGA",J10)),H10-I10,"")</x:f>
      </x:c>
      <x:c r="R10" s="85" t="s"/>
      <x:c r="S10" s="86" t="s"/>
      <x:c r="T10" s="86" t="s"/>
    </x:row>
    <x:row r="11" spans="1:370" x14ac:dyDescent="0.45">
      <x:c r="A11" s="91" t="s"/>
      <x:c r="B11" s="92" t="s"/>
      <x:c r="C11" s="92" t="s"/>
      <x:c r="D11" s="92" t="s"/>
      <x:c r="E11" s="93" t="s"/>
      <x:c r="F11" s="92" t="s"/>
      <x:c r="G11" s="94" t="s"/>
      <x:c r="H11" s="95" t="s"/>
      <x:c r="I11" s="95" t="s"/>
      <x:c r="J11" s="78" t="s"/>
      <x:c r="K11" s="95" t="s"/>
      <x:c r="L11" s="81">
        <x:f>I11+K11</x:f>
      </x:c>
      <x:c r="M11" s="83">
        <x:f>IFERROR(IF(AND(ISNUMBER(SEARCH("UGA", J11)), ISNUMBER(SEARCH("ZIP", J11))), "", IF(ISNUMBER(SEARCH("UGA", J11)), IF(ISNUMBER(SEARCH("Owed ZIP", J11)), H11-I11, ""), H11-L11)),"")</x:f>
      </x:c>
      <x:c r="N11" s="96" t="s"/>
      <x:c r="O11" s="96" t="s"/>
      <x:c r="P11" s="81">
        <x:f>IF(ISNUMBER(SEARCH("UGA",J11)),I11,"")</x:f>
      </x:c>
      <x:c r="Q11" s="84">
        <x:f>IF(ISNUMBER(SEARCH("UGA",J11)),H11-I11,"")</x:f>
      </x:c>
      <x:c r="R11" s="85" t="s"/>
      <x:c r="S11" s="86" t="s"/>
      <x:c r="T11" s="86" t="s"/>
    </x:row>
    <x:row r="12" spans="1:370" x14ac:dyDescent="0.45">
      <x:c r="A12" s="91" t="s"/>
      <x:c r="B12" s="92" t="s"/>
      <x:c r="C12" s="92" t="s"/>
      <x:c r="D12" s="92" t="s"/>
      <x:c r="E12" s="93" t="s"/>
      <x:c r="F12" s="92" t="s"/>
      <x:c r="G12" s="94" t="s"/>
      <x:c r="H12" s="95" t="s"/>
      <x:c r="I12" s="95" t="s"/>
      <x:c r="J12" s="82" t="s"/>
      <x:c r="K12" s="95" t="s"/>
      <x:c r="L12" s="81">
        <x:f>I12+K12</x:f>
      </x:c>
      <x:c r="M12" s="83">
        <x:f>IFERROR(IF(AND(ISNUMBER(SEARCH("UGA", J12)), ISNUMBER(SEARCH("ZIP", J12))), "", IF(ISNUMBER(SEARCH("UGA", J12)), IF(ISNUMBER(SEARCH("Owed ZIP", J12)), H12-I12, ""), H12-L12)),"")</x:f>
      </x:c>
      <x:c r="N12" s="96" t="s"/>
      <x:c r="O12" s="96" t="s"/>
      <x:c r="P12" s="81">
        <x:f>IF(ISNUMBER(SEARCH("UGA",J12)),I12,"")</x:f>
      </x:c>
      <x:c r="Q12" s="84">
        <x:f>IF(ISNUMBER(SEARCH("UGA",J12)),H12-I12,"")</x:f>
      </x:c>
      <x:c r="R12" s="85" t="s"/>
      <x:c r="S12" s="86" t="s"/>
      <x:c r="T12" s="86" t="s"/>
    </x:row>
    <x:row r="13" spans="1:370" x14ac:dyDescent="0.45">
      <x:c r="A13" s="97" t="s"/>
      <x:c r="B13" s="98" t="s"/>
      <x:c r="C13" s="98" t="s"/>
      <x:c r="D13" s="98" t="s"/>
      <x:c r="E13" s="99" t="s"/>
      <x:c r="F13" s="98" t="s"/>
      <x:c r="G13" s="100" t="s"/>
      <x:c r="H13" s="95" t="s"/>
      <x:c r="I13" s="95" t="s"/>
      <x:c r="J13" s="78" t="s"/>
      <x:c r="K13" s="96" t="s"/>
      <x:c r="L13" s="81">
        <x:f>I13+K13</x:f>
      </x:c>
      <x:c r="M13" s="83">
        <x:f>IFERROR(IF(AND(ISNUMBER(SEARCH("UGA", J13)), ISNUMBER(SEARCH("ZIP", J13))), "", IF(ISNUMBER(SEARCH("UGA", J13)), IF(ISNUMBER(SEARCH("Owed ZIP", J13)), H13-I13, ""), H13-L13)),"")</x:f>
      </x:c>
      <x:c r="N13" s="96" t="s"/>
      <x:c r="O13" s="96" t="s"/>
      <x:c r="P13" s="81">
        <x:f>IF(ISNUMBER(SEARCH("UGA",J13)),I13,"")</x:f>
      </x:c>
      <x:c r="Q13" s="84">
        <x:f>IF(ISNUMBER(SEARCH("UGA",J13)),H13-I13,"")</x:f>
      </x:c>
      <x:c r="R13" s="85" t="s"/>
      <x:c r="S13" s="86" t="s"/>
      <x:c r="T13" s="86" t="s"/>
    </x:row>
    <x:row r="14" spans="1:370" x14ac:dyDescent="0.45">
      <x:c r="A14" s="97" t="s"/>
      <x:c r="B14" s="98" t="s"/>
      <x:c r="C14" s="98" t="s"/>
      <x:c r="D14" s="98" t="s"/>
      <x:c r="E14" s="99" t="s"/>
      <x:c r="F14" s="98" t="s"/>
      <x:c r="G14" s="100" t="s"/>
      <x:c r="H14" s="95" t="s"/>
      <x:c r="I14" s="95" t="s"/>
      <x:c r="J14" s="78" t="s"/>
      <x:c r="K14" s="96" t="s"/>
      <x:c r="L14" s="81">
        <x:f>I14+K14</x:f>
      </x:c>
      <x:c r="M14" s="83">
        <x:f>IFERROR(IF(AND(ISNUMBER(SEARCH("UGA", J14)), ISNUMBER(SEARCH("ZIP", J14))), "", IF(ISNUMBER(SEARCH("UGA", J14)), IF(ISNUMBER(SEARCH("Owed ZIP", J14)), H14-I14, ""), H14-L14)),"")</x:f>
      </x:c>
      <x:c r="N14" s="96" t="s"/>
      <x:c r="O14" s="96" t="s"/>
      <x:c r="P14" s="81">
        <x:f>IF(ISNUMBER(SEARCH("UGA",J14)),I14,"")</x:f>
      </x:c>
      <x:c r="Q14" s="84">
        <x:f>IF(ISNUMBER(SEARCH("UGA",J14)),H14-I14,"")</x:f>
      </x:c>
      <x:c r="R14" s="88" t="s"/>
      <x:c r="S14" s="86" t="s"/>
      <x:c r="T14" s="86" t="s"/>
    </x:row>
    <x:row r="15" spans="1:370" x14ac:dyDescent="0.45">
      <x:c r="A15" s="97" t="s"/>
      <x:c r="B15" s="98" t="s"/>
      <x:c r="C15" s="98" t="s"/>
      <x:c r="D15" s="98" t="s"/>
      <x:c r="E15" s="99" t="s"/>
      <x:c r="F15" s="98" t="s"/>
      <x:c r="G15" s="100" t="s"/>
      <x:c r="H15" s="95" t="s"/>
      <x:c r="I15" s="95" t="s"/>
      <x:c r="J15" s="78" t="s"/>
      <x:c r="K15" s="96" t="s"/>
      <x:c r="L15" s="81">
        <x:f>I15+K15</x:f>
      </x:c>
      <x:c r="M15" s="83">
        <x:f>IFERROR(IF(AND(ISNUMBER(SEARCH("UGA", J15)), ISNUMBER(SEARCH("ZIP", J15))), "", IF(ISNUMBER(SEARCH("UGA", J15)), IF(ISNUMBER(SEARCH("Owed ZIP", J15)), H15-I15, ""), H15-L15)),"")</x:f>
      </x:c>
      <x:c r="N15" s="96" t="s"/>
      <x:c r="O15" s="96" t="s"/>
      <x:c r="P15" s="81">
        <x:f>IF(ISNUMBER(SEARCH("UGA",J15)),I15,"")</x:f>
      </x:c>
      <x:c r="Q15" s="84">
        <x:f>IF(ISNUMBER(SEARCH("UGA",J15)),H15-I15,"")</x:f>
      </x:c>
      <x:c r="R15" s="85" t="s"/>
      <x:c r="S15" s="86" t="s"/>
      <x:c r="T15" s="86" t="s"/>
    </x:row>
    <x:row r="16" spans="1:370" x14ac:dyDescent="0.45">
      <x:c r="A16" s="97" t="s"/>
      <x:c r="B16" s="98" t="s"/>
      <x:c r="C16" s="98" t="s"/>
      <x:c r="D16" s="98" t="s"/>
      <x:c r="E16" s="99" t="s"/>
      <x:c r="F16" s="98" t="s"/>
      <x:c r="G16" s="100" t="s"/>
      <x:c r="H16" s="95" t="s"/>
      <x:c r="I16" s="95" t="s"/>
      <x:c r="J16" s="78" t="s"/>
      <x:c r="K16" s="96" t="s"/>
      <x:c r="L16" s="81">
        <x:f>I16+K16</x:f>
      </x:c>
      <x:c r="M16" s="83">
        <x:f>IFERROR(IF(AND(ISNUMBER(SEARCH("UGA", J16)), ISNUMBER(SEARCH("ZIP", J16))), "", IF(ISNUMBER(SEARCH("UGA", J16)), IF(ISNUMBER(SEARCH("Owed ZIP", J16)), H16-I16, ""), H16-L16)),"")</x:f>
      </x:c>
      <x:c r="N16" s="96" t="s"/>
      <x:c r="O16" s="96" t="s"/>
      <x:c r="P16" s="81">
        <x:f>IF(ISNUMBER(SEARCH("UGA",J16)),I16,"")</x:f>
      </x:c>
      <x:c r="Q16" s="84">
        <x:f>IF(ISNUMBER(SEARCH("UGA",J16)),H16-I16,"")</x:f>
      </x:c>
      <x:c r="R16" s="85" t="s"/>
      <x:c r="S16" s="86" t="s"/>
      <x:c r="T16" s="86" t="s"/>
    </x:row>
    <x:row r="17" spans="1:370" x14ac:dyDescent="0.45">
      <x:c r="A17" s="97" t="s"/>
      <x:c r="B17" s="98" t="s"/>
      <x:c r="C17" s="98" t="s"/>
      <x:c r="D17" s="98" t="s"/>
      <x:c r="E17" s="99" t="s"/>
      <x:c r="F17" s="99" t="s"/>
      <x:c r="G17" s="100" t="s"/>
      <x:c r="H17" s="95" t="s"/>
      <x:c r="I17" s="95" t="s"/>
      <x:c r="J17" s="78" t="s"/>
      <x:c r="K17" s="96" t="s"/>
      <x:c r="L17" s="81">
        <x:f>I17+K17</x:f>
      </x:c>
      <x:c r="M17" s="83">
        <x:f>IFERROR(IF(AND(ISNUMBER(SEARCH("UGA", J17)), ISNUMBER(SEARCH("ZIP", J17))), "", IF(ISNUMBER(SEARCH("UGA", J17)), IF(ISNUMBER(SEARCH("Owed ZIP", J17)), H17-I17, ""), H17-L17)),"")</x:f>
      </x:c>
      <x:c r="N17" s="96" t="s"/>
      <x:c r="O17" s="96" t="s"/>
      <x:c r="P17" s="81">
        <x:f>IF(ISNUMBER(SEARCH("UGA",J17)),I17,"")</x:f>
      </x:c>
      <x:c r="Q17" s="84">
        <x:f>IF(ISNUMBER(SEARCH("UGA",J17)),H17-I17,"")</x:f>
      </x:c>
      <x:c r="R17" s="85" t="s"/>
      <x:c r="S17" s="86" t="s"/>
      <x:c r="T17" s="86" t="s"/>
    </x:row>
    <x:row r="18" spans="1:370" x14ac:dyDescent="0.45">
      <x:c r="A18" s="97" t="s"/>
      <x:c r="B18" s="98" t="s"/>
      <x:c r="C18" s="98" t="s"/>
      <x:c r="D18" s="98" t="s"/>
      <x:c r="E18" s="99" t="s"/>
      <x:c r="F18" s="98" t="s"/>
      <x:c r="G18" s="100" t="s"/>
      <x:c r="H18" s="95" t="s"/>
      <x:c r="I18" s="95" t="s"/>
      <x:c r="J18" s="78" t="s"/>
      <x:c r="K18" s="96" t="s"/>
      <x:c r="L18" s="81">
        <x:f>I18+K18</x:f>
      </x:c>
      <x:c r="M18" s="83">
        <x:f>IFERROR(IF(AND(ISNUMBER(SEARCH("UGA", J18)), ISNUMBER(SEARCH("ZIP", J18))), "", IF(ISNUMBER(SEARCH("UGA", J18)), IF(ISNUMBER(SEARCH("Owed ZIP", J18)), H18-I18, ""), H18-L18)),"")</x:f>
      </x:c>
      <x:c r="N18" s="96" t="s"/>
      <x:c r="O18" s="96" t="s"/>
      <x:c r="P18" s="81">
        <x:f>IF(ISNUMBER(SEARCH("UGA",J18)),I18,"")</x:f>
      </x:c>
      <x:c r="Q18" s="84">
        <x:f>IF(ISNUMBER(SEARCH("UGA",J18)),H18-I18,"")</x:f>
      </x:c>
      <x:c r="R18" s="85" t="s"/>
      <x:c r="S18" s="86" t="s"/>
      <x:c r="T18" s="86" t="s"/>
    </x:row>
    <x:row r="19" spans="1:370" x14ac:dyDescent="0.45">
      <x:c r="A19" s="97" t="s"/>
      <x:c r="B19" s="98" t="s"/>
      <x:c r="C19" s="98" t="s"/>
      <x:c r="D19" s="98" t="s"/>
      <x:c r="E19" s="99" t="s"/>
      <x:c r="F19" s="98" t="s"/>
      <x:c r="G19" s="100" t="s"/>
      <x:c r="H19" s="95" t="s"/>
      <x:c r="I19" s="95" t="s"/>
      <x:c r="J19" s="78" t="s"/>
      <x:c r="K19" s="96" t="s"/>
      <x:c r="L19" s="81">
        <x:f>I19+K19</x:f>
      </x:c>
      <x:c r="M19" s="83">
        <x:f>IFERROR(IF(AND(ISNUMBER(SEARCH("UGA", J19)), ISNUMBER(SEARCH("ZIP", J19))), "", IF(ISNUMBER(SEARCH("UGA", J19)), IF(ISNUMBER(SEARCH("Owed ZIP", J19)), H19-I19, ""), H19-L19)),"")</x:f>
      </x:c>
      <x:c r="N19" s="96" t="s"/>
      <x:c r="O19" s="96" t="s"/>
      <x:c r="P19" s="81">
        <x:f>IF(ISNUMBER(SEARCH("UGA",J19)),I19,"")</x:f>
      </x:c>
      <x:c r="Q19" s="84">
        <x:f>IF(ISNUMBER(SEARCH("UGA",J19)),H19-I19,"")</x:f>
      </x:c>
      <x:c r="R19" s="85" t="s"/>
      <x:c r="S19" s="86" t="s"/>
      <x:c r="T19" s="86" t="s"/>
    </x:row>
    <x:row r="20" spans="1:370" x14ac:dyDescent="0.45">
      <x:c r="A20" s="97" t="s"/>
      <x:c r="B20" s="98" t="s"/>
      <x:c r="C20" s="98" t="s"/>
      <x:c r="D20" s="98" t="s"/>
      <x:c r="E20" s="99" t="s"/>
      <x:c r="F20" s="98" t="s"/>
      <x:c r="G20" s="100" t="s"/>
      <x:c r="H20" s="95" t="s"/>
      <x:c r="I20" s="95" t="s"/>
      <x:c r="J20" s="78" t="s"/>
      <x:c r="K20" s="96" t="s"/>
      <x:c r="L20" s="81">
        <x:f>I20+K20</x:f>
      </x:c>
      <x:c r="M20" s="83">
        <x:f>IFERROR(IF(AND(ISNUMBER(SEARCH("UGA", J20)), ISNUMBER(SEARCH("ZIP", J20))), "", IF(ISNUMBER(SEARCH("UGA", J20)), IF(ISNUMBER(SEARCH("Owed ZIP", J20)), H20-I20, ""), H20-L20)),"")</x:f>
      </x:c>
      <x:c r="N20" s="96" t="s"/>
      <x:c r="O20" s="96" t="s"/>
      <x:c r="P20" s="81">
        <x:f>IF(ISNUMBER(SEARCH("UGA",J20)),I20,"")</x:f>
      </x:c>
      <x:c r="Q20" s="84">
        <x:f>IF(ISNUMBER(SEARCH("UGA",J20)),H20-I20,"")</x:f>
      </x:c>
      <x:c r="R20" s="85" t="s"/>
      <x:c r="S20" s="86" t="s"/>
      <x:c r="T20" s="86" t="s"/>
    </x:row>
    <x:row r="21" spans="1:370" x14ac:dyDescent="0.45">
      <x:c r="A21" s="97" t="s"/>
      <x:c r="B21" s="98" t="s"/>
      <x:c r="C21" s="98" t="s"/>
      <x:c r="D21" s="98" t="s"/>
      <x:c r="E21" s="99" t="s"/>
      <x:c r="F21" s="98" t="s"/>
      <x:c r="G21" s="100" t="s"/>
      <x:c r="H21" s="95" t="s"/>
      <x:c r="I21" s="95" t="s"/>
      <x:c r="J21" s="78" t="s"/>
      <x:c r="K21" s="96" t="s"/>
      <x:c r="L21" s="81">
        <x:f>I21+K21</x:f>
      </x:c>
      <x:c r="M21" s="83">
        <x:f>IFERROR(IF(AND(ISNUMBER(SEARCH("UGA", J21)), ISNUMBER(SEARCH("ZIP", J21))), "", IF(ISNUMBER(SEARCH("UGA", J21)), IF(ISNUMBER(SEARCH("Owed ZIP", J21)), H21-I21, ""), H21-L21)),"")</x:f>
      </x:c>
      <x:c r="N21" s="96" t="s"/>
      <x:c r="O21" s="96" t="s"/>
      <x:c r="P21" s="81">
        <x:f>IF(ISNUMBER(SEARCH("UGA",J21)),I21,"")</x:f>
      </x:c>
      <x:c r="Q21" s="84">
        <x:f>IF(ISNUMBER(SEARCH("UGA",J21)),H21-I21,"")</x:f>
      </x:c>
      <x:c r="R21" s="85" t="s"/>
      <x:c r="S21" s="86" t="s"/>
      <x:c r="T21" s="86" t="s"/>
    </x:row>
    <x:row r="22" spans="1:370" x14ac:dyDescent="0.45">
      <x:c r="A22" s="97" t="s"/>
      <x:c r="B22" s="98" t="s"/>
      <x:c r="C22" s="98" t="s"/>
      <x:c r="D22" s="98" t="s"/>
      <x:c r="E22" s="99" t="s"/>
      <x:c r="F22" s="98" t="s"/>
      <x:c r="G22" s="100" t="s"/>
      <x:c r="H22" s="101" t="s">
        <x:v>22</x:v>
      </x:c>
      <x:c r="I22" s="101" t="s">
        <x:v>23</x:v>
      </x:c>
      <x:c r="J22" s="78" t="s"/>
      <x:c r="K22" s="101" t="s">
        <x:v>24</x:v>
      </x:c>
      <x:c r="L22" s="101" t="s">
        <x:v>25</x:v>
      </x:c>
      <x:c r="M22" s="101" t="s">
        <x:v>26</x:v>
      </x:c>
      <x:c r="N22" s="101" t="s">
        <x:v>13</x:v>
      </x:c>
      <x:c r="O22" s="101" t="s">
        <x:v>27</x:v>
      </x:c>
      <x:c r="P22" s="101" t="s">
        <x:v>28</x:v>
      </x:c>
      <x:c r="Q22" s="101" t="s">
        <x:v>16</x:v>
      </x:c>
      <x:c r="R22" s="85" t="s"/>
      <x:c r="S22" s="86" t="s"/>
      <x:c r="T22" s="86" t="s"/>
    </x:row>
    <x:row r="23" spans="1:370" x14ac:dyDescent="0.45">
      <x:c r="A23" s="97" t="s"/>
      <x:c r="B23" s="98" t="s"/>
      <x:c r="C23" s="98" t="s"/>
      <x:c r="D23" s="98" t="s"/>
      <x:c r="E23" s="99" t="s"/>
      <x:c r="F23" s="99" t="s"/>
      <x:c r="G23" s="100" t="s"/>
      <x:c r="H23" s="102">
        <x:f>SUM(H3:H21)</x:f>
      </x:c>
      <x:c r="I23" s="102">
        <x:f>SUM(I3:I21)</x:f>
      </x:c>
      <x:c r="J23" s="78" t="s"/>
      <x:c r="K23" s="102">
        <x:f>SUM(K3:K21)</x:f>
      </x:c>
      <x:c r="L23" s="102">
        <x:f>SUM(L3:L21)</x:f>
      </x:c>
      <x:c r="M23" s="102">
        <x:f>SUM(M3:M21)</x:f>
      </x:c>
      <x:c r="N23" s="102">
        <x:f>SUM(N3:N21)</x:f>
      </x:c>
      <x:c r="O23" s="102">
        <x:f>SUM(O3:O21)</x:f>
      </x:c>
      <x:c r="P23" s="102">
        <x:f>SUM(P3:P21)</x:f>
      </x:c>
      <x:c r="Q23" s="102">
        <x:f>SUM(Q3:Q21)</x:f>
      </x:c>
      <x:c r="R23" s="85" t="s"/>
      <x:c r="S23" s="86" t="s"/>
      <x:c r="T23" s="86" t="s"/>
    </x:row>
    <x:row r="24" spans="1:370" customFormat="1" ht="14.45" customHeight="1" x14ac:dyDescent="0.45">
      <x:c r="A24" s="6" t="s"/>
      <x:c r="H24" s="103" t="s">
        <x:v>18</x:v>
      </x:c>
      <x:c r="I24" s="104" t="s">
        <x:v>19</x:v>
      </x:c>
      <x:c r="J24" s="104" t="s"/>
      <x:c r="K24" s="104" t="s"/>
      <x:c r="L24" s="104" t="s"/>
      <x:c r="M24" s="104" t="s"/>
    </x:row>
    <x:row r="25" spans="1:370" x14ac:dyDescent="0.45">
      <x:c r="A25" s="6" t="s"/>
      <x:c r="H25" s="105" t="n">
        <x:v>0</x:v>
      </x:c>
      <x:c r="I25" s="106">
        <x:f>H23/H25</x:f>
      </x:c>
      <x:c r="J25" s="106" t="s"/>
      <x:c r="K25" s="106" t="s"/>
      <x:c r="L25" s="106" t="s"/>
      <x:c r="M25" s="106" t="s"/>
    </x:row>
    <x:row r="26" spans="1:370" x14ac:dyDescent="0.45">
      <x:c r="A26" s="6" t="s"/>
    </x:row>
    <x:row r="27" spans="1:370" x14ac:dyDescent="0.45">
      <x:c r="A27" s="6" t="s"/>
    </x:row>
    <x:row r="28" spans="1:370" x14ac:dyDescent="0.45">
      <x:c r="A28" s="6" t="s"/>
    </x:row>
    <x:row r="29" spans="1:370" x14ac:dyDescent="0.45">
      <x:c r="A29" s="6" t="s"/>
    </x:row>
    <x:row r="30" spans="1:370" x14ac:dyDescent="0.45">
      <x:c r="A30" s="6" t="s"/>
    </x:row>
    <x:row r="31" spans="1:370" x14ac:dyDescent="0.45">
      <x:c r="A31" s="6" t="s"/>
    </x:row>
    <x:row r="32" spans="1:370" x14ac:dyDescent="0.45">
      <x:c r="A32" s="6" t="s"/>
    </x:row>
    <x:row r="33" spans="1:370" x14ac:dyDescent="0.45">
      <x:c r="A33" s="6" t="s"/>
    </x:row>
    <x:row r="34" spans="1:370" x14ac:dyDescent="0.45">
      <x:c r="A34" s="6" t="s"/>
    </x:row>
    <x:row r="35" spans="1:370" x14ac:dyDescent="0.45">
      <x:c r="A35" s="6" t="s"/>
    </x:row>
    <x:row r="36" spans="1:370" x14ac:dyDescent="0.45">
      <x:c r="A36" s="6" t="s"/>
    </x:row>
    <x:row r="37" spans="1:370" x14ac:dyDescent="0.45">
      <x:c r="A37" s="6" t="s"/>
    </x:row>
    <x:row r="38" spans="1:370" x14ac:dyDescent="0.45">
      <x:c r="A38" s="6" t="s"/>
    </x:row>
    <x:row r="39" spans="1:370" x14ac:dyDescent="0.45">
      <x:c r="A39" s="6" t="s"/>
    </x:row>
    <x:row r="40" spans="1:370" x14ac:dyDescent="0.45">
      <x:c r="A40" s="6" t="s"/>
    </x:row>
    <x:row r="41" spans="1:370" x14ac:dyDescent="0.45">
      <x:c r="A41" s="6" t="s"/>
    </x:row>
    <x:row r="42" spans="1:370" x14ac:dyDescent="0.45">
      <x:c r="A42" s="6" t="s"/>
    </x:row>
    <x:row r="43" spans="1:370" x14ac:dyDescent="0.45">
      <x:c r="A43" s="6" t="s"/>
    </x:row>
    <x:row r="44" spans="1:370" x14ac:dyDescent="0.45">
      <x:c r="A44" s="6" t="s"/>
    </x:row>
    <x:row r="45" spans="1:370" x14ac:dyDescent="0.45">
      <x:c r="A45" s="6" t="s"/>
    </x:row>
    <x:row r="46" spans="1:370" x14ac:dyDescent="0.45">
      <x:c r="A46" s="6" t="s"/>
    </x:row>
    <x:row r="47" spans="1:370" x14ac:dyDescent="0.45">
      <x:c r="A47" s="6" t="s"/>
    </x:row>
    <x:row r="48" spans="1:370" x14ac:dyDescent="0.45">
      <x:c r="A48" s="6" t="s"/>
    </x:row>
    <x:row r="49" spans="1:370" x14ac:dyDescent="0.45">
      <x:c r="A49" s="6" t="s"/>
    </x:row>
    <x:row r="50" spans="1:370" x14ac:dyDescent="0.45">
      <x:c r="A50" s="6" t="s"/>
    </x:row>
    <x:row r="51" spans="1:370" x14ac:dyDescent="0.45">
      <x:c r="A51" s="6" t="s"/>
    </x:row>
    <x:row r="52" spans="1:370" x14ac:dyDescent="0.45">
      <x:c r="A52" s="6" t="s"/>
    </x:row>
    <x:row r="53" spans="1:370" x14ac:dyDescent="0.45">
      <x:c r="A53" s="6" t="s"/>
    </x:row>
    <x:row r="54" spans="1:370" x14ac:dyDescent="0.45">
      <x:c r="A54" s="6" t="s"/>
    </x:row>
    <x:row r="55" spans="1:370" x14ac:dyDescent="0.45">
      <x:c r="A55" s="6" t="s"/>
    </x:row>
    <x:row r="56" spans="1:370" x14ac:dyDescent="0.45">
      <x:c r="A56" s="6" t="s"/>
    </x:row>
    <x:row r="57" spans="1:370" x14ac:dyDescent="0.45">
      <x:c r="A57" s="6" t="s"/>
    </x:row>
    <x:row r="58" spans="1:370" x14ac:dyDescent="0.45">
      <x:c r="A58" s="6" t="s"/>
    </x:row>
    <x:row r="59" spans="1:370" x14ac:dyDescent="0.45">
      <x:c r="A59" s="6" t="s"/>
    </x:row>
    <x:row r="60" spans="1:370" x14ac:dyDescent="0.45">
      <x:c r="A60" s="6" t="s"/>
    </x:row>
    <x:row r="61" spans="1:370" x14ac:dyDescent="0.45">
      <x:c r="A61" s="6" t="s"/>
    </x:row>
    <x:row r="62" spans="1:370" x14ac:dyDescent="0.45">
      <x:c r="A62" s="6" t="s"/>
    </x:row>
    <x:row r="63" spans="1:370" x14ac:dyDescent="0.45">
      <x:c r="A63" s="6" t="s"/>
    </x:row>
    <x:row r="64" spans="1:370" x14ac:dyDescent="0.45">
      <x:c r="A64" s="6" t="s"/>
    </x:row>
    <x:row r="65" spans="1:370" x14ac:dyDescent="0.45">
      <x:c r="A65" s="6" t="s"/>
    </x:row>
    <x:row r="66" spans="1:370" x14ac:dyDescent="0.45">
      <x:c r="A66" s="6" t="s"/>
    </x:row>
    <x:row r="67" spans="1:370" x14ac:dyDescent="0.45">
      <x:c r="A67" s="6" t="s"/>
    </x:row>
    <x:row r="68" spans="1:370" x14ac:dyDescent="0.45">
      <x:c r="A68" s="6" t="s"/>
    </x:row>
    <x:row r="69" spans="1:370" x14ac:dyDescent="0.45">
      <x:c r="A69" s="6" t="s"/>
    </x:row>
    <x:row r="70" spans="1:370" x14ac:dyDescent="0.45">
      <x:c r="A70" s="6" t="s"/>
    </x:row>
    <x:row r="71" spans="1:370" x14ac:dyDescent="0.45">
      <x:c r="A71" s="6" t="s"/>
    </x:row>
    <x:row r="72" spans="1:370" x14ac:dyDescent="0.45">
      <x:c r="A72" s="6" t="s"/>
    </x:row>
    <x:row r="73" spans="1:370" x14ac:dyDescent="0.45">
      <x:c r="A73" s="6" t="s"/>
    </x:row>
    <x:row r="74" spans="1:370" x14ac:dyDescent="0.45">
      <x:c r="A74" s="6" t="s"/>
    </x:row>
    <x:row r="75" spans="1:370" x14ac:dyDescent="0.45">
      <x:c r="A75" s="6" t="s"/>
    </x:row>
    <x:row r="76" spans="1:370" x14ac:dyDescent="0.45">
      <x:c r="A76" s="6" t="s"/>
    </x:row>
    <x:row r="77" spans="1:370" x14ac:dyDescent="0.45">
      <x:c r="A77" s="6" t="s"/>
    </x:row>
    <x:row r="78" spans="1:370" x14ac:dyDescent="0.45">
      <x:c r="A78" s="6" t="s"/>
    </x:row>
    <x:row r="79" spans="1:370" x14ac:dyDescent="0.45">
      <x:c r="A79" s="6" t="s"/>
    </x:row>
    <x:row r="80" spans="1:370" x14ac:dyDescent="0.45">
      <x:c r="A80" s="6" t="s"/>
    </x:row>
    <x:row r="81" spans="1:370" x14ac:dyDescent="0.45">
      <x:c r="A81" s="6" t="s"/>
    </x:row>
    <x:row r="82" spans="1:370" x14ac:dyDescent="0.45">
      <x:c r="A82" s="6" t="s"/>
    </x:row>
    <x:row r="83" spans="1:370" x14ac:dyDescent="0.45">
      <x:c r="A83" s="6" t="s"/>
    </x:row>
    <x:row r="84" spans="1:370" x14ac:dyDescent="0.45">
      <x:c r="A84" s="6" t="s"/>
    </x:row>
    <x:row r="85" spans="1:370" x14ac:dyDescent="0.45">
      <x:c r="A85" s="6" t="s"/>
    </x:row>
    <x:row r="86" spans="1:370" x14ac:dyDescent="0.45">
      <x:c r="A86" s="6" t="s"/>
    </x:row>
    <x:row r="87" spans="1:370" x14ac:dyDescent="0.45">
      <x:c r="A87" s="6" t="s"/>
    </x:row>
    <x:row r="88" spans="1:370" x14ac:dyDescent="0.45">
      <x:c r="A88" s="6" t="s"/>
    </x:row>
    <x:row r="89" spans="1:370" x14ac:dyDescent="0.45">
      <x:c r="A89" s="6" t="s"/>
    </x:row>
    <x:row r="90" spans="1:370" x14ac:dyDescent="0.45">
      <x:c r="A90" s="6" t="s"/>
    </x:row>
    <x:row r="91" spans="1:370" x14ac:dyDescent="0.45">
      <x:c r="A91" s="6" t="s"/>
    </x:row>
    <x:row r="92" spans="1:370" x14ac:dyDescent="0.45">
      <x:c r="A92" s="6" t="s"/>
    </x:row>
    <x:row r="93" spans="1:370" x14ac:dyDescent="0.45">
      <x:c r="A93" s="6" t="s"/>
    </x:row>
    <x:row r="94" spans="1:370" x14ac:dyDescent="0.45">
      <x:c r="A94" s="6" t="s"/>
    </x:row>
    <x:row r="95" spans="1:370" x14ac:dyDescent="0.45">
      <x:c r="A95" s="6" t="s"/>
    </x:row>
    <x:row r="96" spans="1:370" x14ac:dyDescent="0.45">
      <x:c r="A96" s="6" t="s"/>
    </x:row>
    <x:row r="97" spans="1:370" x14ac:dyDescent="0.45">
      <x:c r="A97" s="6" t="s"/>
    </x:row>
    <x:row r="98" spans="1:370" x14ac:dyDescent="0.45">
      <x:c r="A98" s="6" t="s"/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portrait" blackAndWhite="0" draft="0" cellComments="none" errors="displayed" r:id="rId1"/>
  <x:headerFooter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4214596-219D-4C9E-AF08-77CBF6693EB2}" mc:Ignorable="x14ac xr xr2 xr3">
  <x:sheetPr>
    <x:outlinePr summaryBelow="1" summaryRight="1"/>
  </x:sheetPr>
  <x:dimension ref="A1:NF98"/>
  <x:sheetViews>
    <x:sheetView tabSelected="1" zoomScale="80" zoomScaleNormal="80" workbookViewId="0">
      <x:selection activeCell="E8" sqref="E8"/>
    </x:sheetView>
  </x:sheetViews>
  <x:sheetFormatPr defaultColWidth="9" defaultRowHeight="14.25" x14ac:dyDescent="0.45"/>
  <x:cols>
    <x:col min="1" max="1" width="103.597656" style="68" bestFit="1" customWidth="1"/>
    <x:col min="2" max="2" width="12.132812" style="6" bestFit="1" customWidth="1"/>
    <x:col min="3" max="3" width="11.398438" style="6" bestFit="1" customWidth="1"/>
    <x:col min="4" max="4" width="14.398438" style="6" bestFit="1" customWidth="1"/>
    <x:col min="5" max="5" width="29.132812" style="6" bestFit="1" customWidth="1"/>
    <x:col min="6" max="6" width="26.132812" style="6" bestFit="1" customWidth="1"/>
    <x:col min="7" max="7" width="15.863281" style="6" bestFit="1" customWidth="1"/>
    <x:col min="8" max="8" width="18.398438" style="6" bestFit="1" customWidth="1"/>
    <x:col min="9" max="9" width="14.597656" style="6" bestFit="1" customWidth="1"/>
    <x:col min="10" max="10" width="17.398438" style="6" bestFit="1" customWidth="1"/>
    <x:col min="11" max="11" width="12.597656" style="6" bestFit="1" customWidth="1"/>
    <x:col min="12" max="12" width="26.132812" style="6" bestFit="1" customWidth="1"/>
    <x:col min="13" max="13" width="20.132812" style="6" bestFit="1" customWidth="1"/>
    <x:col min="14" max="14" width="19.863281" style="6" bestFit="1" customWidth="1"/>
    <x:col min="15" max="16" width="16.863281" style="6" customWidth="1"/>
    <x:col min="17" max="17" width="15" style="6" bestFit="1" customWidth="1"/>
    <x:col min="18" max="18" width="36.132812" style="6" bestFit="1" customWidth="1"/>
    <x:col min="19" max="19" width="18.398438" style="6" bestFit="1" customWidth="1"/>
    <x:col min="20" max="20" width="10.132812" style="6" bestFit="1" customWidth="1"/>
    <x:col min="21" max="16384" width="9" style="6" customWidth="1"/>
  </x:cols>
  <x:sheetData>
    <x:row r="1" spans="1:370" s="13" customFormat="1" x14ac:dyDescent="0.45">
      <x:c r="A1" s="70" t="s">
        <x:v>0</x:v>
      </x:c>
      <x:c r="B1" s="71" t="s">
        <x:v>1</x:v>
      </x:c>
      <x:c r="C1" s="71" t="s">
        <x:v>2</x:v>
      </x:c>
      <x:c r="D1" s="71" t="s">
        <x:v>3</x:v>
      </x:c>
      <x:c r="E1" s="71" t="s">
        <x:v>4</x:v>
      </x:c>
      <x:c r="F1" s="71" t="s">
        <x:v>5</x:v>
      </x:c>
      <x:c r="G1" s="71" t="s">
        <x:v>6</x:v>
      </x:c>
      <x:c r="H1" s="71" t="s">
        <x:v>7</x:v>
      </x:c>
      <x:c r="I1" s="71" t="s">
        <x:v>8</x:v>
      </x:c>
      <x:c r="J1" s="71" t="s">
        <x:v>9</x:v>
      </x:c>
      <x:c r="K1" s="71" t="s">
        <x:v>10</x:v>
      </x:c>
      <x:c r="L1" s="71" t="s">
        <x:v>11</x:v>
      </x:c>
      <x:c r="M1" s="71" t="s">
        <x:v>12</x:v>
      </x:c>
      <x:c r="N1" s="71" t="s">
        <x:v>13</x:v>
      </x:c>
      <x:c r="O1" s="71" t="s">
        <x:v>14</x:v>
      </x:c>
      <x:c r="P1" s="71" t="s">
        <x:v>15</x:v>
      </x:c>
      <x:c r="Q1" s="71" t="s">
        <x:v>16</x:v>
      </x:c>
      <x:c r="R1" s="71" t="s">
        <x:v>17</x:v>
      </x:c>
      <x:c r="S1" s="72" t="s">
        <x:v>18</x:v>
      </x:c>
      <x:c r="T1" s="72" t="s">
        <x:v>19</x:v>
      </x:c>
      <x:c r="U1" s="0" t="s"/>
    </x:row>
    <x:row r="2" spans="1:370" s="69" customFormat="1" x14ac:dyDescent="0.45">
      <x:c r="A2" s="28" t="s">
        <x:v>20</x:v>
      </x:c>
      <x:c r="B2" s="73" t="s"/>
      <x:c r="C2" s="73" t="s"/>
      <x:c r="D2" s="73" t="s"/>
      <x:c r="E2" s="73" t="s"/>
      <x:c r="F2" s="73" t="s"/>
      <x:c r="G2" s="73" t="s"/>
      <x:c r="H2" s="74">
        <x:f>H23</x:f>
      </x:c>
      <x:c r="I2" s="74">
        <x:f>I23</x:f>
      </x:c>
      <x:c r="J2" s="75" t="s"/>
      <x:c r="K2" s="74">
        <x:f>K23</x:f>
      </x:c>
      <x:c r="L2" s="74">
        <x:f>SUM(I2+K2)</x:f>
      </x:c>
      <x:c r="M2" s="74">
        <x:f>M23</x:f>
      </x:c>
      <x:c r="N2" s="74">
        <x:f>N23</x:f>
      </x:c>
      <x:c r="O2" s="74">
        <x:f>O23</x:f>
      </x:c>
      <x:c r="P2" s="74">
        <x:f>P23</x:f>
      </x:c>
      <x:c r="Q2" s="74">
        <x:f>Q23</x:f>
      </x:c>
      <x:c r="R2" s="75" t="s"/>
      <x:c r="S2" s="75">
        <x:f>H25</x:f>
      </x:c>
      <x:c r="T2" s="76">
        <x:f>H2/S2</x:f>
      </x:c>
      <x:c r="U2" s="6" t="s"/>
      <x:c r="V2" s="6" t="s"/>
      <x:c r="W2" s="6" t="s"/>
      <x:c r="X2" s="6" t="s"/>
      <x:c r="Y2" s="6" t="s"/>
      <x:c r="Z2" s="6" t="s"/>
      <x:c r="AA2" s="6" t="s"/>
      <x:c r="AB2" s="6" t="s"/>
      <x:c r="AC2" s="26" t="s"/>
      <x:c r="AD2" s="26" t="s"/>
      <x:c r="AE2" s="26" t="s"/>
      <x:c r="AF2" s="26" t="s"/>
      <x:c r="AG2" s="26" t="s"/>
      <x:c r="AH2" s="26" t="s"/>
      <x:c r="AI2" s="26" t="s"/>
      <x:c r="AJ2" s="26" t="s"/>
      <x:c r="AK2" s="26" t="s"/>
      <x:c r="AL2" s="26" t="s"/>
      <x:c r="AM2" s="26" t="s"/>
      <x:c r="AN2" s="26" t="s"/>
      <x:c r="AO2" s="26" t="s"/>
      <x:c r="AP2" s="26" t="s"/>
      <x:c r="AQ2" s="26" t="s"/>
      <x:c r="AR2" s="26" t="s"/>
      <x:c r="AS2" s="26" t="s"/>
      <x:c r="AT2" s="26" t="s"/>
      <x:c r="AU2" s="26" t="s"/>
      <x:c r="AV2" s="26" t="s"/>
      <x:c r="AW2" s="26" t="s"/>
      <x:c r="AX2" s="26" t="s"/>
      <x:c r="AY2" s="26" t="s"/>
      <x:c r="AZ2" s="26" t="s"/>
      <x:c r="BA2" s="26" t="s"/>
      <x:c r="BB2" s="26" t="s"/>
      <x:c r="BC2" s="26" t="s"/>
      <x:c r="BD2" s="26" t="s"/>
      <x:c r="BE2" s="26" t="s"/>
      <x:c r="BF2" s="26" t="s"/>
      <x:c r="BG2" s="26" t="s"/>
      <x:c r="BH2" s="26" t="s"/>
      <x:c r="BI2" s="26" t="s"/>
      <x:c r="BJ2" s="26" t="s"/>
      <x:c r="BK2" s="26" t="s"/>
      <x:c r="BL2" s="26" t="s"/>
      <x:c r="BM2" s="26" t="s"/>
      <x:c r="BN2" s="26" t="s"/>
      <x:c r="BO2" s="26" t="s"/>
      <x:c r="BP2" s="26" t="s"/>
      <x:c r="BQ2" s="26" t="s"/>
      <x:c r="BR2" s="26" t="s"/>
      <x:c r="BS2" s="26" t="s"/>
      <x:c r="BT2" s="26" t="s"/>
      <x:c r="BU2" s="26" t="s"/>
      <x:c r="BV2" s="26" t="s"/>
      <x:c r="BW2" s="26" t="s"/>
      <x:c r="BX2" s="26" t="s"/>
      <x:c r="BY2" s="26" t="s"/>
      <x:c r="BZ2" s="26" t="s"/>
      <x:c r="CA2" s="26" t="s"/>
      <x:c r="CB2" s="26" t="s"/>
      <x:c r="CC2" s="26" t="s"/>
      <x:c r="CD2" s="26" t="s"/>
      <x:c r="CE2" s="26" t="s"/>
      <x:c r="CF2" s="26" t="s"/>
      <x:c r="CG2" s="26" t="s"/>
      <x:c r="CH2" s="26" t="s"/>
      <x:c r="CI2" s="26" t="s"/>
      <x:c r="CJ2" s="26" t="s"/>
      <x:c r="CK2" s="26" t="s"/>
      <x:c r="CL2" s="26" t="s"/>
      <x:c r="CM2" s="26" t="s"/>
      <x:c r="CN2" s="26" t="s"/>
      <x:c r="CO2" s="26" t="s"/>
      <x:c r="CP2" s="26" t="s"/>
      <x:c r="CQ2" s="26" t="s"/>
      <x:c r="CR2" s="26" t="s"/>
      <x:c r="CS2" s="26" t="s"/>
      <x:c r="CT2" s="26" t="s"/>
      <x:c r="CU2" s="26" t="s"/>
      <x:c r="CV2" s="26" t="s"/>
      <x:c r="CW2" s="26" t="s"/>
      <x:c r="CX2" s="26" t="s"/>
      <x:c r="CY2" s="26" t="s"/>
      <x:c r="CZ2" s="26" t="s"/>
      <x:c r="DA2" s="26" t="s"/>
      <x:c r="DB2" s="26" t="s"/>
      <x:c r="DC2" s="26" t="s"/>
      <x:c r="DD2" s="26" t="s"/>
      <x:c r="DE2" s="26" t="s"/>
      <x:c r="DF2" s="26" t="s"/>
      <x:c r="DG2" s="26" t="s"/>
      <x:c r="DH2" s="26" t="s"/>
      <x:c r="DI2" s="26" t="s"/>
      <x:c r="DJ2" s="26" t="s"/>
      <x:c r="DK2" s="26" t="s"/>
      <x:c r="DL2" s="26" t="s"/>
      <x:c r="DM2" s="26" t="s"/>
      <x:c r="DN2" s="26" t="s"/>
      <x:c r="DO2" s="26" t="s"/>
      <x:c r="DP2" s="26" t="s"/>
      <x:c r="DQ2" s="26" t="s"/>
      <x:c r="DR2" s="26" t="s"/>
      <x:c r="DS2" s="26" t="s"/>
      <x:c r="DT2" s="26" t="s"/>
      <x:c r="DU2" s="26" t="s"/>
      <x:c r="DV2" s="26" t="s"/>
      <x:c r="DW2" s="26" t="s"/>
      <x:c r="DX2" s="26" t="s"/>
      <x:c r="DY2" s="26" t="s"/>
      <x:c r="DZ2" s="26" t="s"/>
      <x:c r="EA2" s="26" t="s"/>
      <x:c r="EB2" s="26" t="s"/>
      <x:c r="EC2" s="26" t="s"/>
      <x:c r="ED2" s="26" t="s"/>
      <x:c r="EE2" s="26" t="s"/>
      <x:c r="EF2" s="26" t="s"/>
      <x:c r="EG2" s="26" t="s"/>
      <x:c r="EH2" s="26" t="s"/>
      <x:c r="EI2" s="26" t="s"/>
      <x:c r="EJ2" s="26" t="s"/>
      <x:c r="EK2" s="26" t="s"/>
      <x:c r="EL2" s="26" t="s"/>
      <x:c r="EM2" s="26" t="s"/>
      <x:c r="EN2" s="26" t="s"/>
      <x:c r="EO2" s="26" t="s"/>
      <x:c r="EP2" s="26" t="s"/>
      <x:c r="EQ2" s="26" t="s"/>
      <x:c r="ER2" s="26" t="s"/>
      <x:c r="ES2" s="26" t="s"/>
      <x:c r="ET2" s="26" t="s"/>
      <x:c r="EU2" s="26" t="s"/>
      <x:c r="EV2" s="26" t="s"/>
      <x:c r="EW2" s="26" t="s"/>
      <x:c r="EX2" s="26" t="s"/>
      <x:c r="EY2" s="26" t="s"/>
      <x:c r="EZ2" s="26" t="s"/>
      <x:c r="FA2" s="26" t="s"/>
      <x:c r="FB2" s="26" t="s"/>
      <x:c r="FC2" s="26" t="s"/>
      <x:c r="FD2" s="26" t="s"/>
      <x:c r="FE2" s="26" t="s"/>
      <x:c r="FF2" s="26" t="s"/>
      <x:c r="FG2" s="26" t="s"/>
      <x:c r="FH2" s="26" t="s"/>
      <x:c r="FI2" s="26" t="s"/>
      <x:c r="FJ2" s="26" t="s"/>
      <x:c r="FK2" s="26" t="s"/>
      <x:c r="FL2" s="26" t="s"/>
      <x:c r="FM2" s="26" t="s"/>
      <x:c r="FN2" s="26" t="s"/>
      <x:c r="FO2" s="26" t="s"/>
      <x:c r="FP2" s="26" t="s"/>
      <x:c r="FQ2" s="26" t="s"/>
      <x:c r="FR2" s="26" t="s"/>
      <x:c r="FS2" s="26" t="s"/>
      <x:c r="FT2" s="26" t="s"/>
      <x:c r="FU2" s="26" t="s"/>
      <x:c r="FV2" s="26" t="s"/>
      <x:c r="FW2" s="26" t="s"/>
      <x:c r="FX2" s="26" t="s"/>
      <x:c r="FY2" s="26" t="s"/>
      <x:c r="FZ2" s="26" t="s"/>
      <x:c r="GA2" s="26" t="s"/>
      <x:c r="GB2" s="26" t="s"/>
      <x:c r="GC2" s="26" t="s"/>
      <x:c r="GD2" s="26" t="s"/>
      <x:c r="GE2" s="26" t="s"/>
      <x:c r="GF2" s="26" t="s"/>
      <x:c r="GG2" s="26" t="s"/>
      <x:c r="GH2" s="26" t="s"/>
      <x:c r="GI2" s="26" t="s"/>
      <x:c r="GJ2" s="26" t="s"/>
      <x:c r="GK2" s="26" t="s"/>
      <x:c r="GL2" s="26" t="s"/>
      <x:c r="GM2" s="26" t="s"/>
      <x:c r="GN2" s="26" t="s"/>
      <x:c r="GO2" s="26" t="s"/>
      <x:c r="GP2" s="26" t="s"/>
      <x:c r="GQ2" s="26" t="s"/>
      <x:c r="GR2" s="26" t="s"/>
      <x:c r="GS2" s="26" t="s"/>
      <x:c r="GT2" s="26" t="s"/>
      <x:c r="GU2" s="26" t="s"/>
      <x:c r="GV2" s="26" t="s"/>
      <x:c r="GW2" s="26" t="s"/>
      <x:c r="GX2" s="26" t="s"/>
      <x:c r="GY2" s="26" t="s"/>
      <x:c r="GZ2" s="26" t="s"/>
      <x:c r="HA2" s="26" t="s"/>
      <x:c r="HB2" s="26" t="s"/>
      <x:c r="HC2" s="26" t="s"/>
      <x:c r="HD2" s="26" t="s"/>
      <x:c r="HE2" s="26" t="s"/>
      <x:c r="HF2" s="26" t="s"/>
      <x:c r="HG2" s="26" t="s"/>
      <x:c r="HH2" s="26" t="s"/>
      <x:c r="HI2" s="26" t="s"/>
      <x:c r="HJ2" s="26" t="s"/>
      <x:c r="HK2" s="26" t="s"/>
      <x:c r="HL2" s="26" t="s"/>
      <x:c r="HM2" s="26" t="s"/>
      <x:c r="HN2" s="26" t="s"/>
      <x:c r="HO2" s="26" t="s"/>
      <x:c r="HP2" s="26" t="s"/>
      <x:c r="HQ2" s="26" t="s"/>
      <x:c r="HR2" s="26" t="s"/>
      <x:c r="HS2" s="26" t="s"/>
      <x:c r="HT2" s="26" t="s"/>
      <x:c r="HU2" s="26" t="s"/>
      <x:c r="HV2" s="26" t="s"/>
      <x:c r="HW2" s="26" t="s"/>
      <x:c r="HX2" s="26" t="s"/>
      <x:c r="HY2" s="26" t="s"/>
      <x:c r="HZ2" s="26" t="s"/>
      <x:c r="IA2" s="26" t="s"/>
      <x:c r="IB2" s="26" t="s"/>
      <x:c r="IC2" s="26" t="s"/>
      <x:c r="ID2" s="26" t="s"/>
      <x:c r="IE2" s="26" t="s"/>
      <x:c r="IF2" s="26" t="s"/>
      <x:c r="IG2" s="26" t="s"/>
      <x:c r="IH2" s="26" t="s"/>
      <x:c r="II2" s="26" t="s"/>
      <x:c r="IJ2" s="26" t="s"/>
      <x:c r="IK2" s="26" t="s"/>
      <x:c r="IL2" s="26" t="s"/>
      <x:c r="IM2" s="26" t="s"/>
      <x:c r="IN2" s="26" t="s"/>
      <x:c r="IO2" s="26" t="s"/>
      <x:c r="IP2" s="26" t="s"/>
      <x:c r="IQ2" s="26" t="s"/>
      <x:c r="IR2" s="26" t="s"/>
      <x:c r="IS2" s="26" t="s"/>
      <x:c r="IT2" s="26" t="s"/>
      <x:c r="IU2" s="26" t="s"/>
      <x:c r="IV2" s="26" t="s"/>
      <x:c r="IW2" s="26" t="s"/>
      <x:c r="IX2" s="26" t="s"/>
      <x:c r="IY2" s="26" t="s"/>
      <x:c r="IZ2" s="26" t="s"/>
      <x:c r="JA2" s="26" t="s"/>
      <x:c r="JB2" s="26" t="s"/>
      <x:c r="JC2" s="26" t="s"/>
      <x:c r="JD2" s="26" t="s"/>
      <x:c r="JE2" s="26" t="s"/>
      <x:c r="JF2" s="26" t="s"/>
      <x:c r="JG2" s="26" t="s"/>
      <x:c r="JH2" s="26" t="s"/>
      <x:c r="JI2" s="26" t="s"/>
      <x:c r="JJ2" s="26" t="s"/>
      <x:c r="JK2" s="26" t="s"/>
      <x:c r="JL2" s="26" t="s"/>
      <x:c r="JM2" s="26" t="s"/>
      <x:c r="JN2" s="26" t="s"/>
      <x:c r="JO2" s="26" t="s"/>
      <x:c r="JP2" s="26" t="s"/>
      <x:c r="JQ2" s="26" t="s"/>
      <x:c r="JR2" s="26" t="s"/>
      <x:c r="JS2" s="26" t="s"/>
      <x:c r="JT2" s="26" t="s"/>
      <x:c r="JU2" s="26" t="s"/>
      <x:c r="JV2" s="26" t="s"/>
      <x:c r="JW2" s="26" t="s"/>
      <x:c r="JX2" s="26" t="s"/>
      <x:c r="JY2" s="26" t="s"/>
      <x:c r="JZ2" s="26" t="s"/>
      <x:c r="KA2" s="26" t="s"/>
      <x:c r="KB2" s="26" t="s"/>
      <x:c r="KC2" s="26" t="s"/>
      <x:c r="KD2" s="26" t="s"/>
      <x:c r="KE2" s="26" t="s"/>
      <x:c r="KF2" s="26" t="s"/>
      <x:c r="KG2" s="26" t="s"/>
      <x:c r="KH2" s="26" t="s"/>
      <x:c r="KI2" s="26" t="s"/>
      <x:c r="KJ2" s="26" t="s"/>
      <x:c r="KK2" s="26" t="s"/>
      <x:c r="KL2" s="26" t="s"/>
      <x:c r="KM2" s="26" t="s"/>
      <x:c r="KN2" s="26" t="s"/>
      <x:c r="KO2" s="26" t="s"/>
      <x:c r="KP2" s="26" t="s"/>
      <x:c r="KQ2" s="26" t="s"/>
      <x:c r="KR2" s="26" t="s"/>
      <x:c r="KS2" s="26" t="s"/>
      <x:c r="KT2" s="26" t="s"/>
      <x:c r="KU2" s="26" t="s"/>
      <x:c r="KV2" s="26" t="s"/>
      <x:c r="KW2" s="26" t="s"/>
      <x:c r="KX2" s="26" t="s"/>
      <x:c r="KY2" s="26" t="s"/>
      <x:c r="KZ2" s="26" t="s"/>
      <x:c r="LA2" s="26" t="s"/>
      <x:c r="LB2" s="26" t="s"/>
      <x:c r="LC2" s="26" t="s"/>
      <x:c r="LD2" s="26" t="s"/>
      <x:c r="LE2" s="26" t="s"/>
      <x:c r="LF2" s="26" t="s"/>
      <x:c r="LG2" s="26" t="s"/>
      <x:c r="LH2" s="26" t="s"/>
      <x:c r="LI2" s="26" t="s"/>
      <x:c r="LJ2" s="26" t="s"/>
      <x:c r="LK2" s="26" t="s"/>
      <x:c r="LL2" s="26" t="s"/>
      <x:c r="LM2" s="26" t="s"/>
      <x:c r="LN2" s="26" t="s"/>
      <x:c r="LO2" s="26" t="s"/>
      <x:c r="LP2" s="26" t="s"/>
      <x:c r="LQ2" s="26" t="s"/>
      <x:c r="LR2" s="26" t="s"/>
      <x:c r="LS2" s="26" t="s"/>
      <x:c r="LT2" s="26" t="s"/>
      <x:c r="LU2" s="26" t="s"/>
      <x:c r="LV2" s="26" t="s"/>
      <x:c r="LW2" s="26" t="s"/>
      <x:c r="LX2" s="26" t="s"/>
      <x:c r="LY2" s="26" t="s"/>
      <x:c r="LZ2" s="26" t="s"/>
      <x:c r="MA2" s="26" t="s"/>
      <x:c r="MB2" s="26" t="s"/>
      <x:c r="MC2" s="26" t="s"/>
      <x:c r="MD2" s="26" t="s"/>
      <x:c r="ME2" s="26" t="s"/>
      <x:c r="MF2" s="26" t="s"/>
      <x:c r="MG2" s="26" t="s"/>
      <x:c r="MH2" s="26" t="s"/>
      <x:c r="MI2" s="26" t="s"/>
      <x:c r="MJ2" s="26" t="s"/>
      <x:c r="MK2" s="26" t="s"/>
      <x:c r="ML2" s="26" t="s"/>
      <x:c r="MM2" s="26" t="s"/>
      <x:c r="MN2" s="26" t="s"/>
      <x:c r="MO2" s="26" t="s"/>
      <x:c r="MP2" s="26" t="s"/>
      <x:c r="MQ2" s="26" t="s"/>
      <x:c r="MR2" s="26" t="s"/>
      <x:c r="MS2" s="26" t="s"/>
      <x:c r="MT2" s="26" t="s"/>
      <x:c r="MU2" s="26" t="s"/>
      <x:c r="MV2" s="26" t="s"/>
      <x:c r="MW2" s="26" t="s"/>
      <x:c r="MX2" s="26" t="s"/>
      <x:c r="MY2" s="26" t="s"/>
      <x:c r="MZ2" s="26" t="s"/>
      <x:c r="NA2" s="26" t="s"/>
      <x:c r="NB2" s="26" t="s"/>
      <x:c r="NC2" s="26" t="s"/>
      <x:c r="ND2" s="26" t="s"/>
      <x:c r="NE2" s="26" t="s"/>
      <x:c r="NF2" s="26" t="s"/>
    </x:row>
    <x:row r="3" spans="1:370" x14ac:dyDescent="0.45">
      <x:c r="A3" s="77" t="s"/>
      <x:c r="B3" s="78" t="s"/>
      <x:c r="C3" s="78" t="s"/>
      <x:c r="D3" s="78" t="s"/>
      <x:c r="E3" s="79" t="s"/>
      <x:c r="F3" s="78" t="s"/>
      <x:c r="G3" s="80" t="s"/>
      <x:c r="H3" s="81" t="n">
        <x:v>0</x:v>
      </x:c>
      <x:c r="I3" s="81" t="n">
        <x:v>0</x:v>
      </x:c>
      <x:c r="J3" s="82" t="s"/>
      <x:c r="K3" s="81" t="n">
        <x:v>0</x:v>
      </x:c>
      <x:c r="L3" s="81">
        <x:f>I3+K3</x:f>
      </x:c>
      <x:c r="M3" s="83">
        <x:f>IFERROR(IF(AND(ISNUMBER(SEARCH("UGA", J3)), ISNUMBER(SEARCH("ZIP", J3))), "", IF(ISNUMBER(SEARCH("UGA", J3)), IF(ISNUMBER(SEARCH("Owed ZIP", J3)), H3-I3, ""), H3-L3)),"")</x:f>
      </x:c>
      <x:c r="N3" s="84" t="n">
        <x:v>0</x:v>
      </x:c>
      <x:c r="O3" s="84" t="s"/>
      <x:c r="P3" s="81">
        <x:f>IF(ISNUMBER(SEARCH("UGA",J3)),I3,"")</x:f>
      </x:c>
      <x:c r="Q3" s="84">
        <x:f>IF(ISNUMBER(SEARCH("UGA",J3)),H3-I3,"")</x:f>
      </x:c>
      <x:c r="R3" s="85" t="s"/>
      <x:c r="S3" s="86" t="s"/>
      <x:c r="T3" s="86" t="s"/>
    </x:row>
    <x:row r="4" spans="1:370" x14ac:dyDescent="0.45">
      <x:c r="A4" s="77" t="s"/>
      <x:c r="B4" s="78" t="s"/>
      <x:c r="C4" s="78" t="s"/>
      <x:c r="D4" s="78" t="s"/>
      <x:c r="E4" s="79" t="s"/>
      <x:c r="F4" s="78" t="s"/>
      <x:c r="G4" s="80" t="s"/>
      <x:c r="H4" s="81" t="n">
        <x:v>0</x:v>
      </x:c>
      <x:c r="I4" s="81" t="n">
        <x:v>0</x:v>
      </x:c>
      <x:c r="J4" s="87" t="s"/>
      <x:c r="K4" s="81" t="n">
        <x:v>0</x:v>
      </x:c>
      <x:c r="L4" s="81">
        <x:f>I4+K4</x:f>
      </x:c>
      <x:c r="M4" s="83">
        <x:f>IFERROR(IF(AND(ISNUMBER(SEARCH("UGA", J4)), ISNUMBER(SEARCH("ZIP", J4))), "", IF(ISNUMBER(SEARCH("UGA", J4)), IF(ISNUMBER(SEARCH("Owed ZIP", J4)), H4-I4, ""), H4-L4)),"")</x:f>
      </x:c>
      <x:c r="N4" s="84" t="s"/>
      <x:c r="O4" s="84" t="s"/>
      <x:c r="P4" s="81">
        <x:f>IF(ISNUMBER(SEARCH("UGA",J4)),I4,"")</x:f>
      </x:c>
      <x:c r="Q4" s="84">
        <x:f>IF(ISNUMBER(SEARCH("UGA",J4)),H4-I4,"")</x:f>
      </x:c>
      <x:c r="R4" s="85" t="s"/>
      <x:c r="S4" s="86" t="s"/>
      <x:c r="T4" s="86" t="s"/>
    </x:row>
    <x:row r="5" spans="1:370" x14ac:dyDescent="0.45">
      <x:c r="A5" s="77" t="s"/>
      <x:c r="B5" s="78" t="s"/>
      <x:c r="C5" s="78" t="s"/>
      <x:c r="D5" s="78" t="s"/>
      <x:c r="E5" s="79" t="s"/>
      <x:c r="F5" s="79" t="s"/>
      <x:c r="G5" s="80" t="s"/>
      <x:c r="H5" s="81" t="n">
        <x:v>0</x:v>
      </x:c>
      <x:c r="I5" s="81" t="n">
        <x:v>0</x:v>
      </x:c>
      <x:c r="J5" s="82" t="s"/>
      <x:c r="K5" s="81" t="s"/>
      <x:c r="L5" s="81">
        <x:f>I5+K5</x:f>
      </x:c>
      <x:c r="M5" s="83">
        <x:f>IFERROR(IF(AND(ISNUMBER(SEARCH("UGA", J5)), ISNUMBER(SEARCH("ZIP", J5))), "", IF(ISNUMBER(SEARCH("UGA", J5)), IF(ISNUMBER(SEARCH("Owed ZIP", J5)), H5-I5, ""), H5-L5)),"")</x:f>
      </x:c>
      <x:c r="N5" s="84" t="s"/>
      <x:c r="O5" s="84" t="s"/>
      <x:c r="P5" s="81">
        <x:f>IF(ISNUMBER(SEARCH("UGA",J5)),I5,"")</x:f>
      </x:c>
      <x:c r="Q5" s="84">
        <x:f>IF(ISNUMBER(SEARCH("UGA",J5)),H5-I5,"")</x:f>
      </x:c>
      <x:c r="R5" s="88" t="s"/>
      <x:c r="S5" s="86" t="s"/>
      <x:c r="T5" s="86" t="s"/>
    </x:row>
    <x:row r="6" spans="1:370" x14ac:dyDescent="0.45">
      <x:c r="A6" s="77" t="s"/>
      <x:c r="B6" s="78" t="s"/>
      <x:c r="C6" s="78" t="s"/>
      <x:c r="D6" s="78" t="s"/>
      <x:c r="E6" s="79" t="s"/>
      <x:c r="F6" s="79" t="s"/>
      <x:c r="G6" s="80" t="s"/>
      <x:c r="H6" s="81" t="s"/>
      <x:c r="I6" s="81" t="s"/>
      <x:c r="J6" s="87" t="s"/>
      <x:c r="K6" s="81" t="s"/>
      <x:c r="L6" s="81">
        <x:f>I6+K6</x:f>
      </x:c>
      <x:c r="M6" s="83">
        <x:f>IFERROR(IF(AND(ISNUMBER(SEARCH("UGA", J6)), ISNUMBER(SEARCH("ZIP", J6))), "", IF(ISNUMBER(SEARCH("UGA", J6)), IF(ISNUMBER(SEARCH("Owed ZIP", J6)), H6-I6, ""), H6-L6)),"")</x:f>
      </x:c>
      <x:c r="N6" s="84" t="s"/>
      <x:c r="O6" s="84" t="s"/>
      <x:c r="P6" s="81">
        <x:f>IF(ISNUMBER(SEARCH("UGA",J6)),I6,"")</x:f>
      </x:c>
      <x:c r="Q6" s="84">
        <x:f>IF(ISNUMBER(SEARCH("UGA",J6)),H6-I6,"")</x:f>
      </x:c>
      <x:c r="R6" s="85" t="s"/>
      <x:c r="S6" s="86" t="s"/>
      <x:c r="T6" s="86" t="s"/>
    </x:row>
    <x:row r="7" spans="1:370" x14ac:dyDescent="0.45">
      <x:c r="A7" s="89" t="s"/>
      <x:c r="B7" s="78" t="s"/>
      <x:c r="C7" s="78" t="s"/>
      <x:c r="D7" s="78" t="s"/>
      <x:c r="E7" s="79" t="s"/>
      <x:c r="F7" s="90" t="s"/>
      <x:c r="G7" s="80" t="s"/>
      <x:c r="H7" s="81" t="n">
        <x:v>0</x:v>
      </x:c>
      <x:c r="I7" s="81" t="n">
        <x:v>0</x:v>
      </x:c>
      <x:c r="J7" s="78" t="s"/>
      <x:c r="K7" s="81" t="n">
        <x:v>0</x:v>
      </x:c>
      <x:c r="L7" s="81">
        <x:f>I7+K7</x:f>
      </x:c>
      <x:c r="M7" s="83">
        <x:f>IFERROR(IF(AND(ISNUMBER(SEARCH("UGA", J7)), ISNUMBER(SEARCH("ZIP", J7))), "", IF(ISNUMBER(SEARCH("UGA", J7)), IF(ISNUMBER(SEARCH("Owed ZIP", J7)), H7-I7, ""), H7-L7)),"")</x:f>
      </x:c>
      <x:c r="N7" s="84" t="s"/>
      <x:c r="O7" s="84" t="s"/>
      <x:c r="P7" s="81">
        <x:f>IF(ISNUMBER(SEARCH("UGA",J7)),I7,"")</x:f>
      </x:c>
      <x:c r="Q7" s="84">
        <x:f>IF(ISNUMBER(SEARCH("UGA",J7)),H7-I7,"")</x:f>
      </x:c>
      <x:c r="R7" s="85" t="s"/>
      <x:c r="S7" s="86" t="s"/>
      <x:c r="T7" s="86" t="s"/>
    </x:row>
    <x:row r="8" spans="1:370" s="0" customFormat="1" x14ac:dyDescent="0.45">
      <x:c r="A8" s="77" t="s"/>
      <x:c r="B8" s="78" t="s"/>
      <x:c r="C8" s="78" t="s"/>
      <x:c r="D8" s="78" t="s"/>
      <x:c r="E8" s="79" t="s"/>
      <x:c r="F8" s="78" t="s"/>
      <x:c r="G8" s="80" t="s"/>
      <x:c r="H8" s="81" t="n">
        <x:v>0</x:v>
      </x:c>
      <x:c r="I8" s="81" t="s"/>
      <x:c r="J8" s="78" t="s"/>
      <x:c r="K8" s="81" t="s"/>
      <x:c r="L8" s="81">
        <x:f>I8+K8</x:f>
      </x:c>
      <x:c r="M8" s="83">
        <x:f>IFERROR(IF(AND(ISNUMBER(SEARCH("UGA", J8)), ISNUMBER(SEARCH("ZIP", J8))), "", IF(ISNUMBER(SEARCH("UGA", J8)), IF(ISNUMBER(SEARCH("Owed ZIP", J8)), H8-I8, ""), H8-L8)),"")</x:f>
      </x:c>
      <x:c r="N8" s="84" t="s"/>
      <x:c r="O8" s="84" t="s"/>
      <x:c r="P8" s="81">
        <x:f>IF(ISNUMBER(SEARCH("UGA",J8)),I8,"")</x:f>
      </x:c>
      <x:c r="Q8" s="84">
        <x:f>IF(ISNUMBER(SEARCH("UGA",J8)),H8-I8,"")</x:f>
      </x:c>
      <x:c r="R8" s="85" t="s"/>
      <x:c r="S8" s="86" t="s"/>
      <x:c r="T8" s="86" t="s"/>
      <x:c r="U8" s="0" t="s"/>
    </x:row>
    <x:row r="9" spans="1:370" x14ac:dyDescent="0.45">
      <x:c r="A9" s="77" t="s"/>
      <x:c r="B9" s="78" t="s"/>
      <x:c r="C9" s="78" t="s"/>
      <x:c r="D9" s="78" t="s"/>
      <x:c r="E9" s="79" t="s"/>
      <x:c r="F9" s="78" t="s"/>
      <x:c r="G9" s="80" t="s"/>
      <x:c r="H9" s="81" t="s"/>
      <x:c r="I9" s="81" t="s"/>
      <x:c r="J9" s="78" t="s"/>
      <x:c r="K9" s="81" t="s"/>
      <x:c r="L9" s="81">
        <x:f>I9+K9</x:f>
      </x:c>
      <x:c r="M9" s="83">
        <x:f>IFERROR(IF(AND(ISNUMBER(SEARCH("UGA", J9)), ISNUMBER(SEARCH("ZIP", J9))), "", IF(ISNUMBER(SEARCH("UGA", J9)), IF(ISNUMBER(SEARCH("Owed ZIP", J9)), H9-I9, ""), H9-L9)),"")</x:f>
      </x:c>
      <x:c r="N9" s="84" t="s"/>
      <x:c r="O9" s="84" t="s"/>
      <x:c r="P9" s="81">
        <x:f>IF(ISNUMBER(SEARCH("UGA",J9)),I9,"")</x:f>
      </x:c>
      <x:c r="Q9" s="84">
        <x:f>IF(ISNUMBER(SEARCH("UGA",J9)),H9-I9,"")</x:f>
      </x:c>
      <x:c r="R9" s="85" t="s"/>
      <x:c r="S9" s="86" t="s"/>
      <x:c r="T9" s="86" t="s"/>
    </x:row>
    <x:row r="10" spans="1:370" x14ac:dyDescent="0.45">
      <x:c r="A10" s="91" t="s"/>
      <x:c r="B10" s="92" t="s"/>
      <x:c r="C10" s="92" t="s"/>
      <x:c r="D10" s="92" t="s"/>
      <x:c r="E10" s="93" t="s"/>
      <x:c r="F10" s="92" t="s"/>
      <x:c r="G10" s="94" t="s"/>
      <x:c r="H10" s="95" t="s"/>
      <x:c r="I10" s="95" t="s"/>
      <x:c r="J10" s="78" t="s"/>
      <x:c r="K10" s="95" t="s"/>
      <x:c r="L10" s="81">
        <x:f>I10+K10</x:f>
      </x:c>
      <x:c r="M10" s="83">
        <x:f>IFERROR(IF(AND(ISNUMBER(SEARCH("UGA", J10)), ISNUMBER(SEARCH("ZIP", J10))), "", IF(ISNUMBER(SEARCH("UGA", J10)), IF(ISNUMBER(SEARCH("Owed ZIP", J10)), H10-I10, ""), H10-L10)),"")</x:f>
      </x:c>
      <x:c r="N10" s="84" t="s"/>
      <x:c r="O10" s="84" t="s"/>
      <x:c r="P10" s="81">
        <x:f>IF(ISNUMBER(SEARCH("UGA",J10)),I10,"")</x:f>
      </x:c>
      <x:c r="Q10" s="84">
        <x:f>IF(ISNUMBER(SEARCH("UGA",J10)),H10-I10,"")</x:f>
      </x:c>
      <x:c r="R10" s="85" t="s"/>
      <x:c r="S10" s="86" t="s"/>
      <x:c r="T10" s="86" t="s"/>
    </x:row>
    <x:row r="11" spans="1:370" x14ac:dyDescent="0.45">
      <x:c r="A11" s="91" t="s"/>
      <x:c r="B11" s="92" t="s"/>
      <x:c r="C11" s="92" t="s"/>
      <x:c r="D11" s="92" t="s"/>
      <x:c r="E11" s="93" t="s"/>
      <x:c r="F11" s="92" t="s"/>
      <x:c r="G11" s="94" t="s"/>
      <x:c r="H11" s="95" t="s"/>
      <x:c r="I11" s="95" t="s"/>
      <x:c r="J11" s="78" t="s"/>
      <x:c r="K11" s="95" t="s"/>
      <x:c r="L11" s="81">
        <x:f>I11+K11</x:f>
      </x:c>
      <x:c r="M11" s="83">
        <x:f>IFERROR(IF(AND(ISNUMBER(SEARCH("UGA", J11)), ISNUMBER(SEARCH("ZIP", J11))), "", IF(ISNUMBER(SEARCH("UGA", J11)), IF(ISNUMBER(SEARCH("Owed ZIP", J11)), H11-I11, ""), H11-L11)),"")</x:f>
      </x:c>
      <x:c r="N11" s="96" t="s"/>
      <x:c r="O11" s="96" t="s"/>
      <x:c r="P11" s="81">
        <x:f>IF(ISNUMBER(SEARCH("UGA",J11)),I11,"")</x:f>
      </x:c>
      <x:c r="Q11" s="84">
        <x:f>IF(ISNUMBER(SEARCH("UGA",J11)),H11-I11,"")</x:f>
      </x:c>
      <x:c r="R11" s="85" t="s"/>
      <x:c r="S11" s="86" t="s"/>
      <x:c r="T11" s="86" t="s"/>
    </x:row>
    <x:row r="12" spans="1:370" x14ac:dyDescent="0.45">
      <x:c r="A12" s="91" t="s"/>
      <x:c r="B12" s="92" t="s"/>
      <x:c r="C12" s="92" t="s"/>
      <x:c r="D12" s="92" t="s"/>
      <x:c r="E12" s="93" t="s"/>
      <x:c r="F12" s="92" t="s"/>
      <x:c r="G12" s="94" t="s"/>
      <x:c r="H12" s="95" t="s"/>
      <x:c r="I12" s="95" t="s"/>
      <x:c r="J12" s="82" t="s"/>
      <x:c r="K12" s="95" t="s"/>
      <x:c r="L12" s="81">
        <x:f>I12+K12</x:f>
      </x:c>
      <x:c r="M12" s="83">
        <x:f>IFERROR(IF(AND(ISNUMBER(SEARCH("UGA", J12)), ISNUMBER(SEARCH("ZIP", J12))), "", IF(ISNUMBER(SEARCH("UGA", J12)), IF(ISNUMBER(SEARCH("Owed ZIP", J12)), H12-I12, ""), H12-L12)),"")</x:f>
      </x:c>
      <x:c r="N12" s="96" t="s"/>
      <x:c r="O12" s="96" t="s"/>
      <x:c r="P12" s="81">
        <x:f>IF(ISNUMBER(SEARCH("UGA",J12)),I12,"")</x:f>
      </x:c>
      <x:c r="Q12" s="84">
        <x:f>IF(ISNUMBER(SEARCH("UGA",J12)),H12-I12,"")</x:f>
      </x:c>
      <x:c r="R12" s="85" t="s"/>
      <x:c r="S12" s="86" t="s"/>
      <x:c r="T12" s="86" t="s"/>
    </x:row>
    <x:row r="13" spans="1:370" x14ac:dyDescent="0.45">
      <x:c r="A13" s="97" t="s"/>
      <x:c r="B13" s="98" t="s"/>
      <x:c r="C13" s="98" t="s"/>
      <x:c r="D13" s="98" t="s"/>
      <x:c r="E13" s="99" t="s"/>
      <x:c r="F13" s="98" t="s"/>
      <x:c r="G13" s="100" t="s"/>
      <x:c r="H13" s="95" t="s"/>
      <x:c r="I13" s="95" t="s"/>
      <x:c r="J13" s="78" t="s"/>
      <x:c r="K13" s="96" t="s"/>
      <x:c r="L13" s="81">
        <x:f>I13+K13</x:f>
      </x:c>
      <x:c r="M13" s="83">
        <x:f>IFERROR(IF(AND(ISNUMBER(SEARCH("UGA", J13)), ISNUMBER(SEARCH("ZIP", J13))), "", IF(ISNUMBER(SEARCH("UGA", J13)), IF(ISNUMBER(SEARCH("Owed ZIP", J13)), H13-I13, ""), H13-L13)),"")</x:f>
      </x:c>
      <x:c r="N13" s="96" t="s"/>
      <x:c r="O13" s="96" t="s"/>
      <x:c r="P13" s="81">
        <x:f>IF(ISNUMBER(SEARCH("UGA",J13)),I13,"")</x:f>
      </x:c>
      <x:c r="Q13" s="84">
        <x:f>IF(ISNUMBER(SEARCH("UGA",J13)),H13-I13,"")</x:f>
      </x:c>
      <x:c r="R13" s="85" t="s"/>
      <x:c r="S13" s="86" t="s"/>
      <x:c r="T13" s="86" t="s"/>
    </x:row>
    <x:row r="14" spans="1:370" x14ac:dyDescent="0.45">
      <x:c r="A14" s="97" t="s"/>
      <x:c r="B14" s="98" t="s"/>
      <x:c r="C14" s="98" t="s"/>
      <x:c r="D14" s="98" t="s"/>
      <x:c r="E14" s="99" t="s"/>
      <x:c r="F14" s="98" t="s"/>
      <x:c r="G14" s="100" t="s"/>
      <x:c r="H14" s="95" t="s"/>
      <x:c r="I14" s="95" t="s"/>
      <x:c r="J14" s="78" t="s"/>
      <x:c r="K14" s="96" t="s"/>
      <x:c r="L14" s="81">
        <x:f>I14+K14</x:f>
      </x:c>
      <x:c r="M14" s="83">
        <x:f>IFERROR(IF(AND(ISNUMBER(SEARCH("UGA", J14)), ISNUMBER(SEARCH("ZIP", J14))), "", IF(ISNUMBER(SEARCH("UGA", J14)), IF(ISNUMBER(SEARCH("Owed ZIP", J14)), H14-I14, ""), H14-L14)),"")</x:f>
      </x:c>
      <x:c r="N14" s="96" t="s"/>
      <x:c r="O14" s="96" t="s"/>
      <x:c r="P14" s="81">
        <x:f>IF(ISNUMBER(SEARCH("UGA",J14)),I14,"")</x:f>
      </x:c>
      <x:c r="Q14" s="84">
        <x:f>IF(ISNUMBER(SEARCH("UGA",J14)),H14-I14,"")</x:f>
      </x:c>
      <x:c r="R14" s="88" t="s"/>
      <x:c r="S14" s="86" t="s"/>
      <x:c r="T14" s="86" t="s"/>
    </x:row>
    <x:row r="15" spans="1:370" x14ac:dyDescent="0.45">
      <x:c r="A15" s="97" t="s"/>
      <x:c r="B15" s="98" t="s"/>
      <x:c r="C15" s="98" t="s"/>
      <x:c r="D15" s="98" t="s"/>
      <x:c r="E15" s="99" t="s"/>
      <x:c r="F15" s="98" t="s"/>
      <x:c r="G15" s="100" t="s"/>
      <x:c r="H15" s="95" t="s"/>
      <x:c r="I15" s="95" t="s"/>
      <x:c r="J15" s="78" t="s"/>
      <x:c r="K15" s="96" t="s"/>
      <x:c r="L15" s="81">
        <x:f>I15+K15</x:f>
      </x:c>
      <x:c r="M15" s="83">
        <x:f>IFERROR(IF(AND(ISNUMBER(SEARCH("UGA", J15)), ISNUMBER(SEARCH("ZIP", J15))), "", IF(ISNUMBER(SEARCH("UGA", J15)), IF(ISNUMBER(SEARCH("Owed ZIP", J15)), H15-I15, ""), H15-L15)),"")</x:f>
      </x:c>
      <x:c r="N15" s="96" t="s"/>
      <x:c r="O15" s="96" t="s"/>
      <x:c r="P15" s="81">
        <x:f>IF(ISNUMBER(SEARCH("UGA",J15)),I15,"")</x:f>
      </x:c>
      <x:c r="Q15" s="84">
        <x:f>IF(ISNUMBER(SEARCH("UGA",J15)),H15-I15,"")</x:f>
      </x:c>
      <x:c r="R15" s="85" t="s"/>
      <x:c r="S15" s="86" t="s"/>
      <x:c r="T15" s="86" t="s"/>
    </x:row>
    <x:row r="16" spans="1:370" x14ac:dyDescent="0.45">
      <x:c r="A16" s="97" t="s"/>
      <x:c r="B16" s="98" t="s"/>
      <x:c r="C16" s="98" t="s"/>
      <x:c r="D16" s="98" t="s"/>
      <x:c r="E16" s="99" t="s"/>
      <x:c r="F16" s="98" t="s"/>
      <x:c r="G16" s="100" t="s"/>
      <x:c r="H16" s="95" t="s"/>
      <x:c r="I16" s="95" t="s"/>
      <x:c r="J16" s="78" t="s"/>
      <x:c r="K16" s="96" t="s"/>
      <x:c r="L16" s="81">
        <x:f>I16+K16</x:f>
      </x:c>
      <x:c r="M16" s="83">
        <x:f>IFERROR(IF(AND(ISNUMBER(SEARCH("UGA", J16)), ISNUMBER(SEARCH("ZIP", J16))), "", IF(ISNUMBER(SEARCH("UGA", J16)), IF(ISNUMBER(SEARCH("Owed ZIP", J16)), H16-I16, ""), H16-L16)),"")</x:f>
      </x:c>
      <x:c r="N16" s="96" t="s"/>
      <x:c r="O16" s="96" t="s"/>
      <x:c r="P16" s="81">
        <x:f>IF(ISNUMBER(SEARCH("UGA",J16)),I16,"")</x:f>
      </x:c>
      <x:c r="Q16" s="84">
        <x:f>IF(ISNUMBER(SEARCH("UGA",J16)),H16-I16,"")</x:f>
      </x:c>
      <x:c r="R16" s="85" t="s"/>
      <x:c r="S16" s="86" t="s"/>
      <x:c r="T16" s="86" t="s"/>
    </x:row>
    <x:row r="17" spans="1:370" x14ac:dyDescent="0.45">
      <x:c r="A17" s="97" t="s"/>
      <x:c r="B17" s="98" t="s"/>
      <x:c r="C17" s="98" t="s"/>
      <x:c r="D17" s="98" t="s"/>
      <x:c r="E17" s="99" t="s"/>
      <x:c r="F17" s="99" t="s"/>
      <x:c r="G17" s="100" t="s"/>
      <x:c r="H17" s="95" t="s"/>
      <x:c r="I17" s="95" t="s"/>
      <x:c r="J17" s="78" t="s"/>
      <x:c r="K17" s="96" t="s"/>
      <x:c r="L17" s="81">
        <x:f>I17+K17</x:f>
      </x:c>
      <x:c r="M17" s="83">
        <x:f>IFERROR(IF(AND(ISNUMBER(SEARCH("UGA", J17)), ISNUMBER(SEARCH("ZIP", J17))), "", IF(ISNUMBER(SEARCH("UGA", J17)), IF(ISNUMBER(SEARCH("Owed ZIP", J17)), H17-I17, ""), H17-L17)),"")</x:f>
      </x:c>
      <x:c r="N17" s="96" t="s"/>
      <x:c r="O17" s="96" t="s"/>
      <x:c r="P17" s="81">
        <x:f>IF(ISNUMBER(SEARCH("UGA",J17)),I17,"")</x:f>
      </x:c>
      <x:c r="Q17" s="84">
        <x:f>IF(ISNUMBER(SEARCH("UGA",J17)),H17-I17,"")</x:f>
      </x:c>
      <x:c r="R17" s="85" t="s"/>
      <x:c r="S17" s="86" t="s"/>
      <x:c r="T17" s="86" t="s"/>
    </x:row>
    <x:row r="18" spans="1:370" x14ac:dyDescent="0.45">
      <x:c r="A18" s="97" t="s"/>
      <x:c r="B18" s="98" t="s"/>
      <x:c r="C18" s="98" t="s"/>
      <x:c r="D18" s="98" t="s"/>
      <x:c r="E18" s="99" t="s"/>
      <x:c r="F18" s="98" t="s"/>
      <x:c r="G18" s="100" t="s"/>
      <x:c r="H18" s="95" t="s"/>
      <x:c r="I18" s="95" t="s"/>
      <x:c r="J18" s="78" t="s"/>
      <x:c r="K18" s="96" t="s"/>
      <x:c r="L18" s="81">
        <x:f>I18+K18</x:f>
      </x:c>
      <x:c r="M18" s="83">
        <x:f>IFERROR(IF(AND(ISNUMBER(SEARCH("UGA", J18)), ISNUMBER(SEARCH("ZIP", J18))), "", IF(ISNUMBER(SEARCH("UGA", J18)), IF(ISNUMBER(SEARCH("Owed ZIP", J18)), H18-I18, ""), H18-L18)),"")</x:f>
      </x:c>
      <x:c r="N18" s="96" t="s"/>
      <x:c r="O18" s="96" t="s"/>
      <x:c r="P18" s="81">
        <x:f>IF(ISNUMBER(SEARCH("UGA",J18)),I18,"")</x:f>
      </x:c>
      <x:c r="Q18" s="84">
        <x:f>IF(ISNUMBER(SEARCH("UGA",J18)),H18-I18,"")</x:f>
      </x:c>
      <x:c r="R18" s="85" t="s"/>
      <x:c r="S18" s="86" t="s"/>
      <x:c r="T18" s="86" t="s"/>
    </x:row>
    <x:row r="19" spans="1:370" x14ac:dyDescent="0.45">
      <x:c r="A19" s="97" t="s"/>
      <x:c r="B19" s="98" t="s"/>
      <x:c r="C19" s="98" t="s"/>
      <x:c r="D19" s="98" t="s"/>
      <x:c r="E19" s="99" t="s"/>
      <x:c r="F19" s="98" t="s"/>
      <x:c r="G19" s="100" t="s"/>
      <x:c r="H19" s="95" t="s"/>
      <x:c r="I19" s="95" t="s"/>
      <x:c r="J19" s="78" t="s"/>
      <x:c r="K19" s="96" t="s"/>
      <x:c r="L19" s="81">
        <x:f>I19+K19</x:f>
      </x:c>
      <x:c r="M19" s="83">
        <x:f>IFERROR(IF(AND(ISNUMBER(SEARCH("UGA", J19)), ISNUMBER(SEARCH("ZIP", J19))), "", IF(ISNUMBER(SEARCH("UGA", J19)), IF(ISNUMBER(SEARCH("Owed ZIP", J19)), H19-I19, ""), H19-L19)),"")</x:f>
      </x:c>
      <x:c r="N19" s="96" t="s"/>
      <x:c r="O19" s="96" t="s"/>
      <x:c r="P19" s="81">
        <x:f>IF(ISNUMBER(SEARCH("UGA",J19)),I19,"")</x:f>
      </x:c>
      <x:c r="Q19" s="84">
        <x:f>IF(ISNUMBER(SEARCH("UGA",J19)),H19-I19,"")</x:f>
      </x:c>
      <x:c r="R19" s="85" t="s"/>
      <x:c r="S19" s="86" t="s"/>
      <x:c r="T19" s="86" t="s"/>
    </x:row>
    <x:row r="20" spans="1:370" x14ac:dyDescent="0.45">
      <x:c r="A20" s="97" t="s"/>
      <x:c r="B20" s="98" t="s"/>
      <x:c r="C20" s="98" t="s"/>
      <x:c r="D20" s="98" t="s"/>
      <x:c r="E20" s="99" t="s"/>
      <x:c r="F20" s="98" t="s"/>
      <x:c r="G20" s="100" t="s"/>
      <x:c r="H20" s="95" t="s"/>
      <x:c r="I20" s="95" t="s"/>
      <x:c r="J20" s="78" t="s"/>
      <x:c r="K20" s="96" t="s"/>
      <x:c r="L20" s="81">
        <x:f>I20+K20</x:f>
      </x:c>
      <x:c r="M20" s="83">
        <x:f>IFERROR(IF(AND(ISNUMBER(SEARCH("UGA", J20)), ISNUMBER(SEARCH("ZIP", J20))), "", IF(ISNUMBER(SEARCH("UGA", J20)), IF(ISNUMBER(SEARCH("Owed ZIP", J20)), H20-I20, ""), H20-L20)),"")</x:f>
      </x:c>
      <x:c r="N20" s="96" t="s"/>
      <x:c r="O20" s="96" t="s"/>
      <x:c r="P20" s="81">
        <x:f>IF(ISNUMBER(SEARCH("UGA",J20)),I20,"")</x:f>
      </x:c>
      <x:c r="Q20" s="84">
        <x:f>IF(ISNUMBER(SEARCH("UGA",J20)),H20-I20,"")</x:f>
      </x:c>
      <x:c r="R20" s="85" t="s"/>
      <x:c r="S20" s="86" t="s"/>
      <x:c r="T20" s="86" t="s"/>
    </x:row>
    <x:row r="21" spans="1:370" x14ac:dyDescent="0.45">
      <x:c r="A21" s="97" t="s"/>
      <x:c r="B21" s="98" t="s"/>
      <x:c r="C21" s="98" t="s"/>
      <x:c r="D21" s="98" t="s"/>
      <x:c r="E21" s="99" t="s"/>
      <x:c r="F21" s="98" t="s"/>
      <x:c r="G21" s="100" t="s"/>
      <x:c r="H21" s="95" t="s"/>
      <x:c r="I21" s="95" t="s"/>
      <x:c r="J21" s="78" t="s"/>
      <x:c r="K21" s="96" t="s"/>
      <x:c r="L21" s="81">
        <x:f>I21+K21</x:f>
      </x:c>
      <x:c r="M21" s="83">
        <x:f>IFERROR(IF(AND(ISNUMBER(SEARCH("UGA", J21)), ISNUMBER(SEARCH("ZIP", J21))), "", IF(ISNUMBER(SEARCH("UGA", J21)), IF(ISNUMBER(SEARCH("Owed ZIP", J21)), H21-I21, ""), H21-L21)),"")</x:f>
      </x:c>
      <x:c r="N21" s="96" t="s"/>
      <x:c r="O21" s="96" t="s"/>
      <x:c r="P21" s="81">
        <x:f>IF(ISNUMBER(SEARCH("UGA",J21)),I21,"")</x:f>
      </x:c>
      <x:c r="Q21" s="84">
        <x:f>IF(ISNUMBER(SEARCH("UGA",J21)),H21-I21,"")</x:f>
      </x:c>
      <x:c r="R21" s="85" t="s"/>
      <x:c r="S21" s="86" t="s"/>
      <x:c r="T21" s="86" t="s"/>
    </x:row>
    <x:row r="22" spans="1:370" x14ac:dyDescent="0.45">
      <x:c r="A22" s="97" t="s"/>
      <x:c r="B22" s="98" t="s"/>
      <x:c r="C22" s="98" t="s"/>
      <x:c r="D22" s="98" t="s"/>
      <x:c r="E22" s="99" t="s"/>
      <x:c r="F22" s="98" t="s"/>
      <x:c r="G22" s="100" t="s"/>
      <x:c r="H22" s="101" t="s">
        <x:v>22</x:v>
      </x:c>
      <x:c r="I22" s="101" t="s">
        <x:v>23</x:v>
      </x:c>
      <x:c r="J22" s="78" t="s"/>
      <x:c r="K22" s="101" t="s">
        <x:v>24</x:v>
      </x:c>
      <x:c r="L22" s="101" t="s">
        <x:v>25</x:v>
      </x:c>
      <x:c r="M22" s="101" t="s">
        <x:v>26</x:v>
      </x:c>
      <x:c r="N22" s="101" t="s">
        <x:v>13</x:v>
      </x:c>
      <x:c r="O22" s="101" t="s">
        <x:v>27</x:v>
      </x:c>
      <x:c r="P22" s="101" t="s">
        <x:v>28</x:v>
      </x:c>
      <x:c r="Q22" s="101" t="s">
        <x:v>16</x:v>
      </x:c>
      <x:c r="R22" s="85" t="s"/>
      <x:c r="S22" s="86" t="s"/>
      <x:c r="T22" s="86" t="s"/>
    </x:row>
    <x:row r="23" spans="1:370" x14ac:dyDescent="0.45">
      <x:c r="A23" s="97" t="s"/>
      <x:c r="B23" s="98" t="s"/>
      <x:c r="C23" s="98" t="s"/>
      <x:c r="D23" s="98" t="s"/>
      <x:c r="E23" s="99" t="s"/>
      <x:c r="F23" s="99" t="s"/>
      <x:c r="G23" s="100" t="s"/>
      <x:c r="H23" s="102">
        <x:f>SUM(H3:H21)</x:f>
      </x:c>
      <x:c r="I23" s="102">
        <x:f>SUM(I3:I21)</x:f>
      </x:c>
      <x:c r="J23" s="78" t="s"/>
      <x:c r="K23" s="102">
        <x:f>SUM(K3:K21)</x:f>
      </x:c>
      <x:c r="L23" s="102">
        <x:f>SUM(L3:L21)</x:f>
      </x:c>
      <x:c r="M23" s="102">
        <x:f>SUM(M3:M21)</x:f>
      </x:c>
      <x:c r="N23" s="102">
        <x:f>SUM(N3:N21)</x:f>
      </x:c>
      <x:c r="O23" s="102">
        <x:f>SUM(O3:O21)</x:f>
      </x:c>
      <x:c r="P23" s="102">
        <x:f>SUM(P3:P21)</x:f>
      </x:c>
      <x:c r="Q23" s="102">
        <x:f>SUM(Q3:Q21)</x:f>
      </x:c>
      <x:c r="R23" s="85" t="s"/>
      <x:c r="S23" s="86" t="s"/>
      <x:c r="T23" s="86" t="s"/>
    </x:row>
    <x:row r="24" spans="1:370" customFormat="1" ht="14.45" customHeight="1" x14ac:dyDescent="0.45">
      <x:c r="A24" s="6" t="s"/>
      <x:c r="H24" s="103" t="s">
        <x:v>18</x:v>
      </x:c>
      <x:c r="I24" s="104" t="s">
        <x:v>19</x:v>
      </x:c>
      <x:c r="J24" s="104" t="s"/>
      <x:c r="K24" s="104" t="s"/>
      <x:c r="L24" s="104" t="s"/>
      <x:c r="M24" s="104" t="s"/>
    </x:row>
    <x:row r="25" spans="1:370" x14ac:dyDescent="0.45">
      <x:c r="A25" s="6" t="s"/>
      <x:c r="H25" s="105" t="n">
        <x:v>175</x:v>
      </x:c>
      <x:c r="I25" s="106">
        <x:f>H23/H25</x:f>
      </x:c>
      <x:c r="J25" s="106" t="s"/>
      <x:c r="K25" s="106" t="s"/>
      <x:c r="L25" s="106" t="s"/>
      <x:c r="M25" s="106" t="s"/>
    </x:row>
    <x:row r="26" spans="1:370" x14ac:dyDescent="0.45">
      <x:c r="A26" s="6" t="s"/>
    </x:row>
    <x:row r="27" spans="1:370" x14ac:dyDescent="0.45">
      <x:c r="A27" s="6" t="s"/>
    </x:row>
    <x:row r="28" spans="1:370" x14ac:dyDescent="0.45">
      <x:c r="A28" s="6" t="s"/>
    </x:row>
    <x:row r="29" spans="1:370" x14ac:dyDescent="0.45">
      <x:c r="A29" s="6" t="s"/>
    </x:row>
    <x:row r="30" spans="1:370" x14ac:dyDescent="0.45">
      <x:c r="A30" s="6" t="s"/>
    </x:row>
    <x:row r="31" spans="1:370" x14ac:dyDescent="0.45">
      <x:c r="A31" s="6" t="s"/>
    </x:row>
    <x:row r="32" spans="1:370" x14ac:dyDescent="0.45">
      <x:c r="A32" s="6" t="s"/>
    </x:row>
    <x:row r="33" spans="1:370" x14ac:dyDescent="0.45">
      <x:c r="A33" s="6" t="s"/>
    </x:row>
    <x:row r="34" spans="1:370" x14ac:dyDescent="0.45">
      <x:c r="A34" s="6" t="s"/>
    </x:row>
    <x:row r="35" spans="1:370" x14ac:dyDescent="0.45">
      <x:c r="A35" s="6" t="s"/>
    </x:row>
    <x:row r="36" spans="1:370" x14ac:dyDescent="0.45">
      <x:c r="A36" s="6" t="s"/>
    </x:row>
    <x:row r="37" spans="1:370" x14ac:dyDescent="0.45">
      <x:c r="A37" s="6" t="s"/>
    </x:row>
    <x:row r="38" spans="1:370" x14ac:dyDescent="0.45">
      <x:c r="A38" s="6" t="s"/>
    </x:row>
    <x:row r="39" spans="1:370" x14ac:dyDescent="0.45">
      <x:c r="A39" s="6" t="s"/>
    </x:row>
    <x:row r="40" spans="1:370" x14ac:dyDescent="0.45">
      <x:c r="A40" s="6" t="s"/>
    </x:row>
    <x:row r="41" spans="1:370" x14ac:dyDescent="0.45">
      <x:c r="A41" s="6" t="s"/>
    </x:row>
    <x:row r="42" spans="1:370" x14ac:dyDescent="0.45">
      <x:c r="A42" s="6" t="s"/>
    </x:row>
    <x:row r="43" spans="1:370" x14ac:dyDescent="0.45">
      <x:c r="A43" s="6" t="s"/>
    </x:row>
    <x:row r="44" spans="1:370" x14ac:dyDescent="0.45">
      <x:c r="A44" s="6" t="s"/>
    </x:row>
    <x:row r="45" spans="1:370" x14ac:dyDescent="0.45">
      <x:c r="A45" s="6" t="s"/>
    </x:row>
    <x:row r="46" spans="1:370" x14ac:dyDescent="0.45">
      <x:c r="A46" s="6" t="s"/>
    </x:row>
    <x:row r="47" spans="1:370" x14ac:dyDescent="0.45">
      <x:c r="A47" s="6" t="s"/>
    </x:row>
    <x:row r="48" spans="1:370" x14ac:dyDescent="0.45">
      <x:c r="A48" s="6" t="s"/>
    </x:row>
    <x:row r="49" spans="1:370" x14ac:dyDescent="0.45">
      <x:c r="A49" s="6" t="s"/>
    </x:row>
    <x:row r="50" spans="1:370" x14ac:dyDescent="0.45">
      <x:c r="A50" s="6" t="s"/>
    </x:row>
    <x:row r="51" spans="1:370" x14ac:dyDescent="0.45">
      <x:c r="A51" s="6" t="s"/>
    </x:row>
    <x:row r="52" spans="1:370" x14ac:dyDescent="0.45">
      <x:c r="A52" s="6" t="s"/>
    </x:row>
    <x:row r="53" spans="1:370" x14ac:dyDescent="0.45">
      <x:c r="A53" s="6" t="s"/>
    </x:row>
    <x:row r="54" spans="1:370" x14ac:dyDescent="0.45">
      <x:c r="A54" s="6" t="s"/>
    </x:row>
    <x:row r="55" spans="1:370" x14ac:dyDescent="0.45">
      <x:c r="A55" s="6" t="s"/>
    </x:row>
    <x:row r="56" spans="1:370" x14ac:dyDescent="0.45">
      <x:c r="A56" s="6" t="s"/>
    </x:row>
    <x:row r="57" spans="1:370" x14ac:dyDescent="0.45">
      <x:c r="A57" s="6" t="s"/>
    </x:row>
    <x:row r="58" spans="1:370" x14ac:dyDescent="0.45">
      <x:c r="A58" s="6" t="s"/>
    </x:row>
    <x:row r="59" spans="1:370" x14ac:dyDescent="0.45">
      <x:c r="A59" s="6" t="s"/>
    </x:row>
    <x:row r="60" spans="1:370" x14ac:dyDescent="0.45">
      <x:c r="A60" s="6" t="s"/>
    </x:row>
    <x:row r="61" spans="1:370" x14ac:dyDescent="0.45">
      <x:c r="A61" s="6" t="s"/>
    </x:row>
    <x:row r="62" spans="1:370" x14ac:dyDescent="0.45">
      <x:c r="A62" s="6" t="s"/>
    </x:row>
    <x:row r="63" spans="1:370" x14ac:dyDescent="0.45">
      <x:c r="A63" s="6" t="s"/>
    </x:row>
    <x:row r="64" spans="1:370" x14ac:dyDescent="0.45">
      <x:c r="A64" s="6" t="s"/>
    </x:row>
    <x:row r="65" spans="1:370" x14ac:dyDescent="0.45">
      <x:c r="A65" s="6" t="s"/>
    </x:row>
    <x:row r="66" spans="1:370" x14ac:dyDescent="0.45">
      <x:c r="A66" s="6" t="s"/>
    </x:row>
    <x:row r="67" spans="1:370" x14ac:dyDescent="0.45">
      <x:c r="A67" s="6" t="s"/>
    </x:row>
    <x:row r="68" spans="1:370" x14ac:dyDescent="0.45">
      <x:c r="A68" s="6" t="s"/>
    </x:row>
    <x:row r="69" spans="1:370" x14ac:dyDescent="0.45">
      <x:c r="A69" s="6" t="s"/>
    </x:row>
    <x:row r="70" spans="1:370" x14ac:dyDescent="0.45">
      <x:c r="A70" s="6" t="s"/>
    </x:row>
    <x:row r="71" spans="1:370" x14ac:dyDescent="0.45">
      <x:c r="A71" s="6" t="s"/>
    </x:row>
    <x:row r="72" spans="1:370" x14ac:dyDescent="0.45">
      <x:c r="A72" s="6" t="s"/>
    </x:row>
    <x:row r="73" spans="1:370" x14ac:dyDescent="0.45">
      <x:c r="A73" s="6" t="s"/>
    </x:row>
    <x:row r="74" spans="1:370" x14ac:dyDescent="0.45">
      <x:c r="A74" s="6" t="s"/>
    </x:row>
    <x:row r="75" spans="1:370" x14ac:dyDescent="0.45">
      <x:c r="A75" s="6" t="s"/>
    </x:row>
    <x:row r="76" spans="1:370" x14ac:dyDescent="0.45">
      <x:c r="A76" s="6" t="s"/>
    </x:row>
    <x:row r="77" spans="1:370" x14ac:dyDescent="0.45">
      <x:c r="A77" s="6" t="s"/>
    </x:row>
    <x:row r="78" spans="1:370" x14ac:dyDescent="0.45">
      <x:c r="A78" s="6" t="s"/>
    </x:row>
    <x:row r="79" spans="1:370" x14ac:dyDescent="0.45">
      <x:c r="A79" s="6" t="s"/>
    </x:row>
    <x:row r="80" spans="1:370" x14ac:dyDescent="0.45">
      <x:c r="A80" s="6" t="s"/>
    </x:row>
    <x:row r="81" spans="1:370" x14ac:dyDescent="0.45">
      <x:c r="A81" s="6" t="s"/>
    </x:row>
    <x:row r="82" spans="1:370" x14ac:dyDescent="0.45">
      <x:c r="A82" s="6" t="s"/>
    </x:row>
    <x:row r="83" spans="1:370" x14ac:dyDescent="0.45">
      <x:c r="A83" s="6" t="s"/>
    </x:row>
    <x:row r="84" spans="1:370" x14ac:dyDescent="0.45">
      <x:c r="A84" s="6" t="s"/>
    </x:row>
    <x:row r="85" spans="1:370" x14ac:dyDescent="0.45">
      <x:c r="A85" s="6" t="s"/>
    </x:row>
    <x:row r="86" spans="1:370" x14ac:dyDescent="0.45">
      <x:c r="A86" s="6" t="s"/>
    </x:row>
    <x:row r="87" spans="1:370" x14ac:dyDescent="0.45">
      <x:c r="A87" s="6" t="s"/>
    </x:row>
    <x:row r="88" spans="1:370" x14ac:dyDescent="0.45">
      <x:c r="A88" s="6" t="s"/>
    </x:row>
    <x:row r="89" spans="1:370" x14ac:dyDescent="0.45">
      <x:c r="A89" s="6" t="s"/>
    </x:row>
    <x:row r="90" spans="1:370" x14ac:dyDescent="0.45">
      <x:c r="A90" s="6" t="s"/>
    </x:row>
    <x:row r="91" spans="1:370" x14ac:dyDescent="0.45">
      <x:c r="A91" s="6" t="s"/>
    </x:row>
    <x:row r="92" spans="1:370" x14ac:dyDescent="0.45">
      <x:c r="A92" s="6" t="s"/>
    </x:row>
    <x:row r="93" spans="1:370" x14ac:dyDescent="0.45">
      <x:c r="A93" s="6" t="s"/>
    </x:row>
    <x:row r="94" spans="1:370" x14ac:dyDescent="0.45">
      <x:c r="A94" s="6" t="s"/>
    </x:row>
    <x:row r="95" spans="1:370" x14ac:dyDescent="0.45">
      <x:c r="A95" s="6" t="s"/>
    </x:row>
    <x:row r="96" spans="1:370" x14ac:dyDescent="0.45">
      <x:c r="A96" s="6" t="s"/>
    </x:row>
    <x:row r="97" spans="1:370" x14ac:dyDescent="0.45">
      <x:c r="A97" s="6" t="s"/>
    </x:row>
    <x:row r="98" spans="1:370" x14ac:dyDescent="0.45">
      <x:c r="A98" s="6" t="s"/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portrait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7334B91-C6D8-4523-88B8-34EC0B635B17}" mc:Ignorable="x14ac xr xr2 xr3">
  <x:sheetPr>
    <x:outlinePr summaryBelow="1" summaryRight="1"/>
  </x:sheetPr>
  <x:dimension ref="A1:H55"/>
  <x:sheetViews>
    <x:sheetView zoomScale="80" zoomScaleNormal="80" workbookViewId="0">
      <x:selection activeCell="A2" sqref="A2"/>
    </x:sheetView>
  </x:sheetViews>
  <x:sheetFormatPr defaultRowHeight="15" customHeight="1" x14ac:dyDescent="0.45"/>
  <x:cols>
    <x:col min="1" max="1" width="17.132812" style="6" customWidth="1"/>
    <x:col min="2" max="2" width="24.863281" style="29" customWidth="1"/>
    <x:col min="3" max="3" width="21.597656" style="29" customWidth="1"/>
    <x:col min="4" max="4" width="14.863281" style="29" bestFit="1" customWidth="1"/>
    <x:col min="5" max="5" width="22.863281" style="29" customWidth="1"/>
    <x:col min="6" max="6" width="28.863281" style="38" customWidth="1"/>
    <x:col min="7" max="7" width="28.863281" style="29" customWidth="1"/>
    <x:col min="8" max="8" width="43" style="38" customWidth="1"/>
  </x:cols>
  <x:sheetData>
    <x:row r="1" spans="1:8" customFormat="1" ht="15" customHeight="1" x14ac:dyDescent="0.45">
      <x:c r="A1" s="107" t="s">
        <x:v>29</x:v>
      </x:c>
      <x:c r="B1" s="108" t="s">
        <x:v>30</x:v>
      </x:c>
      <x:c r="C1" s="108" t="s">
        <x:v>31</x:v>
      </x:c>
      <x:c r="D1" s="108" t="s">
        <x:v>32</x:v>
      </x:c>
      <x:c r="E1" s="108" t="s">
        <x:v>7</x:v>
      </x:c>
      <x:c r="F1" s="108" t="s">
        <x:v>33</x:v>
      </x:c>
      <x:c r="G1" s="108" t="s">
        <x:v>34</x:v>
      </x:c>
      <x:c r="H1" s="108" t="s">
        <x:v>35</x:v>
      </x:c>
    </x:row>
    <x:row r="2" spans="1:8" customFormat="1" ht="15" customHeight="1" x14ac:dyDescent="0.45">
      <x:c r="A2" s="77" t="s"/>
      <x:c r="B2" s="109" t="s"/>
      <x:c r="C2" s="110">
        <x:f>COUNTIF('Sales Tracker'!A:A,A2)</x:f>
      </x:c>
      <x:c r="D2" s="111">
        <x:f>IFERROR(C2/B2," ")</x:f>
      </x:c>
      <x:c r="E2" s="112">
        <x:f>SUMIF('Sales Tracker'!$A:$A,A2,'Sales Tracker'!$H:$H)</x:f>
      </x:c>
      <x:c r="F2" s="112">
        <x:f>IFERROR(E2/B2," ")</x:f>
      </x:c>
      <x:c r="G2" s="112">
        <x:f>SUMIF('Sales Tracker'!$A:$A,A2,'Sales Tracker'!$L:$L)</x:f>
      </x:c>
      <x:c r="H2" s="112">
        <x:f>IFERROR(G2/B2," ")</x:f>
      </x:c>
    </x:row>
    <x:row r="3" spans="1:8" customFormat="1" ht="15" customHeight="1" x14ac:dyDescent="0.45">
      <x:c r="A3" s="77" t="s"/>
      <x:c r="B3" s="109" t="s"/>
      <x:c r="C3" s="110">
        <x:f>COUNTIF('Sales Tracker'!A:A,A3)</x:f>
      </x:c>
      <x:c r="D3" s="111">
        <x:f>IFERROR(C3/B3," ")</x:f>
      </x:c>
      <x:c r="E3" s="112">
        <x:f>SUMIF('Sales Tracker'!$A:$A,A3,'Sales Tracker'!$H:$H)</x:f>
      </x:c>
      <x:c r="F3" s="112">
        <x:f>IFERROR(E3/B3," ")</x:f>
      </x:c>
      <x:c r="G3" s="112">
        <x:f>SUMIF('Sales Tracker'!$A:$A,A3,'Sales Tracker'!$L:$L)</x:f>
      </x:c>
      <x:c r="H3" s="112">
        <x:f>IFERROR(G3/B3," ")</x:f>
      </x:c>
    </x:row>
    <x:row r="4" spans="1:8" customFormat="1" ht="15" customHeight="1" x14ac:dyDescent="0.45">
      <x:c r="A4" s="77" t="s"/>
      <x:c r="B4" s="109" t="s"/>
      <x:c r="C4" s="110">
        <x:f>COUNTIF('Sales Tracker'!A:A,A4)</x:f>
      </x:c>
      <x:c r="D4" s="111">
        <x:f>IFERROR(C4/B4," ")</x:f>
      </x:c>
      <x:c r="E4" s="112">
        <x:f>SUMIF('Sales Tracker'!$A:$A,A4,'Sales Tracker'!$H:$H)</x:f>
      </x:c>
      <x:c r="F4" s="112">
        <x:f>IFERROR(E4/B4," ")</x:f>
      </x:c>
      <x:c r="G4" s="112">
        <x:f>SUMIF('Sales Tracker'!$A:$A,A4,'Sales Tracker'!$L:$L)</x:f>
      </x:c>
      <x:c r="H4" s="112">
        <x:f>IFERROR(G4/B4," ")</x:f>
      </x:c>
    </x:row>
    <x:row r="5" spans="1:8" customFormat="1" ht="15" customHeight="1" x14ac:dyDescent="0.45">
      <x:c r="A5" s="77" t="s"/>
      <x:c r="B5" s="109" t="s"/>
      <x:c r="C5" s="110">
        <x:f>COUNTIF('Sales Tracker'!A:A,A5)</x:f>
      </x:c>
      <x:c r="D5" s="111">
        <x:f>IFERROR(C5/B5," ")</x:f>
      </x:c>
      <x:c r="E5" s="112">
        <x:f>SUMIF('Sales Tracker'!$A:$A,A5,'Sales Tracker'!$H:$H)</x:f>
      </x:c>
      <x:c r="F5" s="112">
        <x:f>IFERROR(E5/B5," ")</x:f>
      </x:c>
      <x:c r="G5" s="112">
        <x:f>SUMIF('Sales Tracker'!$A:$A,A5,'Sales Tracker'!$L:$L)</x:f>
      </x:c>
      <x:c r="H5" s="112">
        <x:f>IFERROR(G5/B5," ")</x:f>
      </x:c>
    </x:row>
    <x:row r="6" spans="1:8" customFormat="1" ht="15" customHeight="1" x14ac:dyDescent="0.45">
      <x:c r="A6" s="77" t="s"/>
      <x:c r="B6" s="109" t="s"/>
      <x:c r="C6" s="110">
        <x:f>COUNTIF('Sales Tracker'!A:A,A6)</x:f>
      </x:c>
      <x:c r="D6" s="111">
        <x:f>IFERROR(C6/B6," ")</x:f>
      </x:c>
      <x:c r="E6" s="112">
        <x:f>SUMIF('Sales Tracker'!$A:$A,A6,'Sales Tracker'!$H:$H)</x:f>
      </x:c>
      <x:c r="F6" s="112">
        <x:f>IFERROR(E6/B6," ")</x:f>
      </x:c>
      <x:c r="G6" s="112">
        <x:f>SUMIF('Sales Tracker'!$A:$A,A6,'Sales Tracker'!$L:$L)</x:f>
      </x:c>
      <x:c r="H6" s="112">
        <x:f>IFERROR(G6/B6," ")</x:f>
      </x:c>
    </x:row>
    <x:row r="7" spans="1:8" customFormat="1" ht="15" customHeight="1" x14ac:dyDescent="0.45">
      <x:c r="A7" s="77" t="s"/>
      <x:c r="B7" s="109" t="s"/>
      <x:c r="C7" s="110">
        <x:f>COUNTIF('Sales Tracker'!A:A,A7)</x:f>
      </x:c>
      <x:c r="D7" s="111">
        <x:f>IFERROR(C7/B7," ")</x:f>
      </x:c>
      <x:c r="E7" s="112">
        <x:f>SUMIF('Sales Tracker'!$A:$A,A7,'Sales Tracker'!$H:$H)</x:f>
      </x:c>
      <x:c r="F7" s="112">
        <x:f>IFERROR(E7/B7," ")</x:f>
      </x:c>
      <x:c r="G7" s="112">
        <x:f>SUMIF('Sales Tracker'!$A:$A,A7,'Sales Tracker'!$L:$L)</x:f>
      </x:c>
      <x:c r="H7" s="112">
        <x:f>IFERROR(G7/B7," ")</x:f>
      </x:c>
    </x:row>
    <x:row r="8" spans="1:8" customFormat="1" ht="15" customHeight="1" x14ac:dyDescent="0.45">
      <x:c r="A8" s="91" t="s"/>
      <x:c r="B8" s="113" t="s"/>
      <x:c r="C8" s="110">
        <x:f>COUNTIF('Sales Tracker'!A:A,A8)</x:f>
      </x:c>
      <x:c r="D8" s="111">
        <x:f>IFERROR(C8/B8," ")</x:f>
      </x:c>
      <x:c r="E8" s="112">
        <x:f>SUMIF('Sales Tracker'!$A:$A,A8,'Sales Tracker'!$H:$H)</x:f>
      </x:c>
      <x:c r="F8" s="112">
        <x:f>IFERROR(E8/B8," ")</x:f>
      </x:c>
      <x:c r="G8" s="112">
        <x:f>SUMIF('Sales Tracker'!$A:$A,A8,'Sales Tracker'!$L:$L)</x:f>
      </x:c>
      <x:c r="H8" s="112">
        <x:f>IFERROR(G8/B8," ")</x:f>
      </x:c>
    </x:row>
    <x:row r="9" spans="1:8" customFormat="1" ht="15" customHeight="1" x14ac:dyDescent="0.45">
      <x:c r="A9" s="91" t="s"/>
      <x:c r="B9" s="113" t="s"/>
      <x:c r="C9" s="110">
        <x:f>COUNTIF('Sales Tracker'!A:A,A9)</x:f>
      </x:c>
      <x:c r="D9" s="111">
        <x:f>IFERROR(C9/B9," ")</x:f>
      </x:c>
      <x:c r="E9" s="112">
        <x:f>SUMIF('Sales Tracker'!$A:$A,A9,'Sales Tracker'!$H:$H)</x:f>
      </x:c>
      <x:c r="F9" s="112">
        <x:f>IFERROR(E9/B9," ")</x:f>
      </x:c>
      <x:c r="G9" s="112">
        <x:f>SUMIF('Sales Tracker'!$A:$A,A9,'Sales Tracker'!$L:$L)</x:f>
      </x:c>
      <x:c r="H9" s="112">
        <x:f>IFERROR(G9/B9," ")</x:f>
      </x:c>
    </x:row>
    <x:row r="10" spans="1:8" customFormat="1" ht="15" customHeight="1" x14ac:dyDescent="0.45">
      <x:c r="A10" s="91" t="s"/>
      <x:c r="B10" s="113" t="s"/>
      <x:c r="C10" s="110">
        <x:f>COUNTIF('Sales Tracker'!A:A,A10)</x:f>
      </x:c>
      <x:c r="D10" s="111">
        <x:f>IFERROR(C10/B10," ")</x:f>
      </x:c>
      <x:c r="E10" s="112">
        <x:f>SUMIF('Sales Tracker'!$A:$A,A10,'Sales Tracker'!$H:$H)</x:f>
      </x:c>
      <x:c r="F10" s="112">
        <x:f>IFERROR(E10/B10," ")</x:f>
      </x:c>
      <x:c r="G10" s="112">
        <x:f>SUMIF('Sales Tracker'!$A:$A,A10,'Sales Tracker'!$L:$L)</x:f>
      </x:c>
      <x:c r="H10" s="112">
        <x:f>IFERROR(G10/B10," ")</x:f>
      </x:c>
    </x:row>
    <x:row r="11" spans="1:8" customFormat="1" ht="15" customHeight="1" x14ac:dyDescent="0.45">
      <x:c r="A11" s="91" t="s"/>
      <x:c r="B11" s="113" t="s"/>
      <x:c r="C11" s="110">
        <x:f>COUNTIF('Sales Tracker'!A:A,A11)</x:f>
      </x:c>
      <x:c r="D11" s="111">
        <x:f>IFERROR(C11/B11," ")</x:f>
      </x:c>
      <x:c r="E11" s="112">
        <x:f>SUMIF('Sales Tracker'!$A:$A,A11,'Sales Tracker'!$H:$H)</x:f>
      </x:c>
      <x:c r="F11" s="112">
        <x:f>IFERROR(E11/B11," ")</x:f>
      </x:c>
      <x:c r="G11" s="112">
        <x:f>SUMIF('Sales Tracker'!$A:$A,A11,'Sales Tracker'!$L:$L)</x:f>
      </x:c>
      <x:c r="H11" s="112">
        <x:f>IFERROR(G11/B11," ")</x:f>
      </x:c>
    </x:row>
    <x:row r="12" spans="1:8" customFormat="1" ht="15" customHeight="1" x14ac:dyDescent="0.45">
      <x:c r="A12" s="91" t="s"/>
      <x:c r="B12" s="113" t="s"/>
      <x:c r="C12" s="110">
        <x:f>COUNTIF('Sales Tracker'!A:A,A12)</x:f>
      </x:c>
      <x:c r="D12" s="111">
        <x:f>IFERROR(C12/B12," ")</x:f>
      </x:c>
      <x:c r="E12" s="112">
        <x:f>SUMIF('Sales Tracker'!$A:$A,A12,'Sales Tracker'!$H:$H)</x:f>
      </x:c>
      <x:c r="F12" s="112">
        <x:f>IFERROR(E12/B12," ")</x:f>
      </x:c>
      <x:c r="G12" s="112">
        <x:f>SUMIF('Sales Tracker'!$A:$A,A12,'Sales Tracker'!$L:$L)</x:f>
      </x:c>
      <x:c r="H12" s="112">
        <x:f>IFERROR(G12/B12," ")</x:f>
      </x:c>
    </x:row>
    <x:row r="13" spans="1:8" customFormat="1" ht="15" customHeight="1" x14ac:dyDescent="0.45">
      <x:c r="A13" s="91" t="s"/>
      <x:c r="B13" s="113" t="s"/>
      <x:c r="C13" s="110">
        <x:f>COUNTIF('Sales Tracker'!A:A,A13)</x:f>
      </x:c>
      <x:c r="D13" s="111">
        <x:f>IFERROR(C13/B13," ")</x:f>
      </x:c>
      <x:c r="E13" s="112">
        <x:f>SUMIF('Sales Tracker'!$A:$A,A13,'Sales Tracker'!$H:$H)</x:f>
      </x:c>
      <x:c r="F13" s="112">
        <x:f>IFERROR(E13/B13," ")</x:f>
      </x:c>
      <x:c r="G13" s="112">
        <x:f>SUMIF('Sales Tracker'!$A:$A,A13,'Sales Tracker'!$L:$L)</x:f>
      </x:c>
      <x:c r="H13" s="112">
        <x:f>IFERROR(G13/B13," ")</x:f>
      </x:c>
    </x:row>
    <x:row r="14" spans="1:8" customFormat="1" ht="15" customHeight="1" x14ac:dyDescent="0.45">
      <x:c r="A14" s="91" t="s"/>
      <x:c r="B14" s="113" t="s"/>
      <x:c r="C14" s="110">
        <x:f>COUNTIF('Sales Tracker'!A:A,A14)</x:f>
      </x:c>
      <x:c r="D14" s="111">
        <x:f>IFERROR(C14/B14," ")</x:f>
      </x:c>
      <x:c r="E14" s="112">
        <x:f>SUMIF('Sales Tracker'!$A:$A,A14,'Sales Tracker'!$H:$H)</x:f>
      </x:c>
      <x:c r="F14" s="112">
        <x:f>IFERROR(E14/B14," ")</x:f>
      </x:c>
      <x:c r="G14" s="112">
        <x:f>SUMIF('Sales Tracker'!$A:$A,A14,'Sales Tracker'!$L:$L)</x:f>
      </x:c>
      <x:c r="H14" s="112">
        <x:f>IFERROR(G14/B14," ")</x:f>
      </x:c>
    </x:row>
    <x:row r="15" spans="1:8" customFormat="1" ht="15" customHeight="1" x14ac:dyDescent="0.45">
      <x:c r="A15" s="91" t="s"/>
      <x:c r="B15" s="113" t="s"/>
      <x:c r="C15" s="110">
        <x:f>COUNTIF('Sales Tracker'!A:A,A15)</x:f>
      </x:c>
      <x:c r="D15" s="111">
        <x:f>IFERROR(C15/B15," ")</x:f>
      </x:c>
      <x:c r="E15" s="112">
        <x:f>SUMIF('Sales Tracker'!$A:$A,A15,'Sales Tracker'!$H:$H)</x:f>
      </x:c>
      <x:c r="F15" s="112">
        <x:f>IFERROR(E15/B15," ")</x:f>
      </x:c>
      <x:c r="G15" s="112">
        <x:f>SUMIF('Sales Tracker'!$A:$A,A15,'Sales Tracker'!$L:$L)</x:f>
      </x:c>
      <x:c r="H15" s="112">
        <x:f>IFERROR(G15/B15," ")</x:f>
      </x:c>
    </x:row>
    <x:row r="16" spans="1:8" customFormat="1" ht="15" customHeight="1" x14ac:dyDescent="0.45">
      <x:c r="A16" s="91" t="s"/>
      <x:c r="B16" s="113" t="s"/>
      <x:c r="C16" s="110">
        <x:f>COUNTIF('Sales Tracker'!A:A,A16)</x:f>
      </x:c>
      <x:c r="D16" s="111">
        <x:f>IFERROR(C16/B16," ")</x:f>
      </x:c>
      <x:c r="E16" s="112">
        <x:f>SUMIF('Sales Tracker'!$A:$A,A16,'Sales Tracker'!$H:$H)</x:f>
      </x:c>
      <x:c r="F16" s="112">
        <x:f>IFERROR(E16/B16," ")</x:f>
      </x:c>
      <x:c r="G16" s="112">
        <x:f>SUMIF('Sales Tracker'!$A:$A,A16,'Sales Tracker'!$L:$L)</x:f>
      </x:c>
      <x:c r="H16" s="112">
        <x:f>IFERROR(G16/B16," ")</x:f>
      </x:c>
    </x:row>
    <x:row r="17" spans="1:8" customFormat="1" ht="15" customHeight="1" x14ac:dyDescent="0.45">
      <x:c r="A17" s="91" t="s"/>
      <x:c r="B17" s="113" t="s"/>
      <x:c r="C17" s="110">
        <x:f>COUNTIF('Sales Tracker'!A:A,A17)</x:f>
      </x:c>
      <x:c r="D17" s="111">
        <x:f>IFERROR(C17/B17," ")</x:f>
      </x:c>
      <x:c r="E17" s="112">
        <x:f>SUMIF('Sales Tracker'!$A:$A,A17,'Sales Tracker'!$H:$H)</x:f>
      </x:c>
      <x:c r="F17" s="112">
        <x:f>IFERROR(E17/B17," ")</x:f>
      </x:c>
      <x:c r="G17" s="112">
        <x:f>SUMIF('Sales Tracker'!$A:$A,A17,'Sales Tracker'!$L:$L)</x:f>
      </x:c>
      <x:c r="H17" s="112">
        <x:f>IFERROR(G17/B17," ")</x:f>
      </x:c>
    </x:row>
    <x:row r="18" spans="1:8" customFormat="1" ht="15" customHeight="1" x14ac:dyDescent="0.45">
      <x:c r="A18" s="91" t="s"/>
      <x:c r="B18" s="113" t="s"/>
      <x:c r="C18" s="110">
        <x:f>COUNTIF('Sales Tracker'!A:A,A18)</x:f>
      </x:c>
      <x:c r="D18" s="111">
        <x:f>IFERROR(C18/B18," ")</x:f>
      </x:c>
      <x:c r="E18" s="112">
        <x:f>SUMIF('Sales Tracker'!$A:$A,A18,'Sales Tracker'!$H:$H)</x:f>
      </x:c>
      <x:c r="F18" s="112">
        <x:f>IFERROR(E18/B18," ")</x:f>
      </x:c>
      <x:c r="G18" s="112">
        <x:f>SUMIF('Sales Tracker'!$A:$A,A18,'Sales Tracker'!$L:$L)</x:f>
      </x:c>
      <x:c r="H18" s="112">
        <x:f>IFERROR(G18/B18," ")</x:f>
      </x:c>
    </x:row>
    <x:row r="19" spans="1:8" customFormat="1" ht="15" customHeight="1" x14ac:dyDescent="0.45">
      <x:c r="A19" s="91" t="s"/>
      <x:c r="B19" s="114" t="s"/>
      <x:c r="C19" s="110">
        <x:f>COUNTIF('Sales Tracker'!A:A,A19)</x:f>
      </x:c>
      <x:c r="D19" s="111">
        <x:f>IFERROR(C19/B19," ")</x:f>
      </x:c>
      <x:c r="E19" s="112">
        <x:f>SUMIF('Sales Tracker'!$A:$A,A19,'Sales Tracker'!$H:$H)</x:f>
      </x:c>
      <x:c r="F19" s="112">
        <x:f>IFERROR(E19/B19," ")</x:f>
      </x:c>
      <x:c r="G19" s="112">
        <x:f>SUMIF('Sales Tracker'!$A:$A,A19,'Sales Tracker'!$L:$L)</x:f>
      </x:c>
      <x:c r="H19" s="112">
        <x:f>IFERROR(G19/B19," ")</x:f>
      </x:c>
    </x:row>
    <x:row r="20" spans="1:8" customFormat="1" ht="15" customHeight="1" x14ac:dyDescent="0.45">
      <x:c r="A20" s="115" t="s"/>
      <x:c r="B20" s="113" t="s"/>
      <x:c r="C20" s="110">
        <x:f>COUNTIF('Sales Tracker'!A:A,A20)</x:f>
      </x:c>
      <x:c r="D20" s="111">
        <x:f>IFERROR(C20/B20," ")</x:f>
      </x:c>
      <x:c r="E20" s="112">
        <x:f>SUMIF('Sales Tracker'!$A:$A,A20,'Sales Tracker'!$H:$H)</x:f>
      </x:c>
      <x:c r="F20" s="112">
        <x:f>IFERROR(E20/B20," ")</x:f>
      </x:c>
      <x:c r="G20" s="112">
        <x:f>SUMIF('Sales Tracker'!$A:$A,A20,'Sales Tracker'!$L:$L)</x:f>
      </x:c>
      <x:c r="H20" s="112">
        <x:f>IFERROR(G20/B20," ")</x:f>
      </x:c>
    </x:row>
    <x:row r="21" spans="1:8" customFormat="1" ht="15" customHeight="1" x14ac:dyDescent="0.45">
      <x:c r="A21" s="115" t="s"/>
      <x:c r="B21" s="113" t="s"/>
      <x:c r="C21" s="110">
        <x:f>COUNTIF('Sales Tracker'!A:A,A21)</x:f>
      </x:c>
      <x:c r="D21" s="111">
        <x:f>IFERROR(C21/B21," ")</x:f>
      </x:c>
      <x:c r="E21" s="112">
        <x:f>SUMIF('Sales Tracker'!$A:$A,A21,'Sales Tracker'!$H:$H)</x:f>
      </x:c>
      <x:c r="F21" s="112">
        <x:f>IFERROR(E21/B21," ")</x:f>
      </x:c>
      <x:c r="G21" s="112">
        <x:f>SUMIF('Sales Tracker'!$A:$A,A21,'Sales Tracker'!$L:$L)</x:f>
      </x:c>
      <x:c r="H21" s="112">
        <x:f>IFERROR(G21/B21," ")</x:f>
      </x:c>
    </x:row>
    <x:row r="22" spans="1:8" customFormat="1" ht="15" customHeight="1" x14ac:dyDescent="0.45">
      <x:c r="A22" s="116" t="s"/>
      <x:c r="B22" s="114" t="s"/>
      <x:c r="C22" s="110">
        <x:f>COUNTIF('Sales Tracker'!A:A,A22)</x:f>
      </x:c>
      <x:c r="D22" s="111">
        <x:f>IFERROR(C22/B22," ")</x:f>
      </x:c>
      <x:c r="E22" s="112">
        <x:f>SUMIF('Sales Tracker'!$A:$A,A22,'Sales Tracker'!$H:$H)</x:f>
      </x:c>
      <x:c r="F22" s="112">
        <x:f>IFERROR(E22/B22," ")</x:f>
      </x:c>
      <x:c r="G22" s="112">
        <x:f>SUMIF('Sales Tracker'!$A:$A,A22,'Sales Tracker'!$L:$L)</x:f>
      </x:c>
      <x:c r="H22" s="112">
        <x:f>IFERROR(G22/B22," ")</x:f>
      </x:c>
    </x:row>
    <x:row r="23" spans="1:8" customFormat="1" ht="15" customHeight="1" x14ac:dyDescent="0.45">
      <x:c r="A23" s="115" t="s"/>
      <x:c r="B23" s="113" t="s"/>
      <x:c r="C23" s="110">
        <x:f>COUNTIF('Sales Tracker'!A:A,A23)</x:f>
      </x:c>
      <x:c r="D23" s="111">
        <x:f>IFERROR(C23/B23," ")</x:f>
      </x:c>
      <x:c r="E23" s="112">
        <x:f>SUMIF('Sales Tracker'!$A:$A,A23,'Sales Tracker'!$H:$H)</x:f>
      </x:c>
      <x:c r="F23" s="112">
        <x:f>IFERROR(E23/B23," ")</x:f>
      </x:c>
      <x:c r="G23" s="112">
        <x:f>SUMIF('Sales Tracker'!$A:$A,A23,'Sales Tracker'!$L:$L)</x:f>
      </x:c>
      <x:c r="H23" s="112">
        <x:f>IFERROR(G23/B23," ")</x:f>
      </x:c>
    </x:row>
    <x:row r="24" spans="1:8" customFormat="1" ht="15" customHeight="1" x14ac:dyDescent="0.45">
      <x:c r="A24" s="115" t="s"/>
      <x:c r="B24" s="113" t="s"/>
      <x:c r="C24" s="110">
        <x:f>COUNTIF('Sales Tracker'!A:A,A24)</x:f>
      </x:c>
      <x:c r="D24" s="111">
        <x:f>IFERROR(C24/B24," ")</x:f>
      </x:c>
      <x:c r="E24" s="112">
        <x:f>SUMIF('Sales Tracker'!$A:$A,A24,'Sales Tracker'!$H:$H)</x:f>
      </x:c>
      <x:c r="F24" s="112">
        <x:f>IFERROR(E24/B24," ")</x:f>
      </x:c>
      <x:c r="G24" s="112">
        <x:f>SUMIF('Sales Tracker'!$A:$A,A24,'Sales Tracker'!$L:$L)</x:f>
      </x:c>
      <x:c r="H24" s="112">
        <x:f>IFERROR(G24/B24," ")</x:f>
      </x:c>
    </x:row>
    <x:row r="25" spans="1:8" customFormat="1" ht="15" customHeight="1" x14ac:dyDescent="0.45">
      <x:c r="A25" s="115" t="s"/>
      <x:c r="B25" s="113" t="s"/>
      <x:c r="C25" s="110">
        <x:f>COUNTIF('Sales Tracker'!A:A,A25)</x:f>
      </x:c>
      <x:c r="D25" s="111">
        <x:f>IFERROR(C25/B25," ")</x:f>
      </x:c>
      <x:c r="E25" s="112">
        <x:f>SUMIF('Sales Tracker'!$A:$A,A25,'Sales Tracker'!$H:$H)</x:f>
      </x:c>
      <x:c r="F25" s="112">
        <x:f>IFERROR(E25/B25," ")</x:f>
      </x:c>
      <x:c r="G25" s="112">
        <x:f>SUMIF('Sales Tracker'!$A:$A,A25,'Sales Tracker'!$L:$L)</x:f>
      </x:c>
      <x:c r="H25" s="112">
        <x:f>IFERROR(G25/B25," ")</x:f>
      </x:c>
    </x:row>
    <x:row r="26" spans="1:8" customFormat="1" ht="15" customHeight="1" x14ac:dyDescent="0.45">
      <x:c r="A26" s="117" t="s"/>
      <x:c r="B26" s="118" t="s"/>
      <x:c r="C26" s="110">
        <x:f>COUNTIF('Sales Tracker'!A:A,A26)</x:f>
      </x:c>
      <x:c r="D26" s="111">
        <x:f>IFERROR(C26/B26," ")</x:f>
      </x:c>
      <x:c r="E26" s="112">
        <x:f>SUMIF('Sales Tracker'!$A:$A,A26,'Sales Tracker'!$H:$H)</x:f>
      </x:c>
      <x:c r="F26" s="112">
        <x:f>IFERROR(E26/B26," ")</x:f>
      </x:c>
      <x:c r="G26" s="112">
        <x:f>SUMIF('Sales Tracker'!$A:$A,A26,'Sales Tracker'!$L:$L)</x:f>
      </x:c>
      <x:c r="H26" s="112">
        <x:f>IFERROR(G26/B26," ")</x:f>
      </x:c>
    </x:row>
    <x:row r="27" spans="1:8" customFormat="1" ht="15" customHeight="1" x14ac:dyDescent="0.45">
      <x:c r="A27" s="115" t="s"/>
      <x:c r="B27" s="113" t="s"/>
      <x:c r="C27" s="110">
        <x:f>COUNTIF('Sales Tracker'!A:A,A27)</x:f>
      </x:c>
      <x:c r="D27" s="111">
        <x:f>IFERROR(C27/B27," ")</x:f>
      </x:c>
      <x:c r="E27" s="112">
        <x:f>SUMIF('Sales Tracker'!$A:$A,A27,'Sales Tracker'!$H:$H)</x:f>
      </x:c>
      <x:c r="F27" s="112">
        <x:f>IFERROR(E27/B27," ")</x:f>
      </x:c>
      <x:c r="G27" s="112">
        <x:f>SUMIF('Sales Tracker'!$A:$A,A27,'Sales Tracker'!$L:$L)</x:f>
      </x:c>
      <x:c r="H27" s="112">
        <x:f>IFERROR(G27/B27," ")</x:f>
      </x:c>
    </x:row>
    <x:row r="28" spans="1:8" customFormat="1" ht="15" customHeight="1" x14ac:dyDescent="0.45">
      <x:c r="A28" s="115" t="s"/>
      <x:c r="B28" s="113" t="s"/>
      <x:c r="C28" s="110">
        <x:f>COUNTIF('Sales Tracker'!A:A,A28)</x:f>
      </x:c>
      <x:c r="D28" s="111">
        <x:f>IFERROR(C28/B28," ")</x:f>
      </x:c>
      <x:c r="E28" s="112">
        <x:f>SUMIF('Sales Tracker'!$A:$A,A28,'Sales Tracker'!$H:$H)</x:f>
      </x:c>
      <x:c r="F28" s="112">
        <x:f>IFERROR(E28/B28," ")</x:f>
      </x:c>
      <x:c r="G28" s="112">
        <x:f>SUMIF('Sales Tracker'!$A:$A,A28,'Sales Tracker'!$L:$L)</x:f>
      </x:c>
      <x:c r="H28" s="112">
        <x:f>IFERROR(G28/B28," ")</x:f>
      </x:c>
    </x:row>
    <x:row r="29" spans="1:8" customFormat="1" ht="15" customHeight="1" x14ac:dyDescent="0.45">
      <x:c r="A29" s="115" t="s"/>
      <x:c r="B29" s="113" t="s"/>
      <x:c r="C29" s="110">
        <x:f>COUNTIF('Sales Tracker'!A:A,A29)</x:f>
      </x:c>
      <x:c r="D29" s="111">
        <x:f>IFERROR(C29/B29," ")</x:f>
      </x:c>
      <x:c r="E29" s="112">
        <x:f>SUMIF('Sales Tracker'!$A:$A,A29,'Sales Tracker'!$H:$H)</x:f>
      </x:c>
      <x:c r="F29" s="112">
        <x:f>IFERROR(E29/B29," ")</x:f>
      </x:c>
      <x:c r="G29" s="112">
        <x:f>SUMIF('Sales Tracker'!$A:$A,A29,'Sales Tracker'!$L:$L)</x:f>
      </x:c>
      <x:c r="H29" s="112">
        <x:f>IFERROR(G29/B29," ")</x:f>
      </x:c>
    </x:row>
    <x:row r="30" spans="1:8" customFormat="1" ht="15" customHeight="1" x14ac:dyDescent="0.45">
      <x:c r="A30" s="115" t="s"/>
      <x:c r="B30" s="113" t="s"/>
      <x:c r="C30" s="110">
        <x:f>COUNTIF('Sales Tracker'!A:A,A30)</x:f>
      </x:c>
      <x:c r="D30" s="111">
        <x:f>IFERROR(C30/B30," ")</x:f>
      </x:c>
      <x:c r="E30" s="112">
        <x:f>SUMIF('Sales Tracker'!$A:$A,A30,'Sales Tracker'!$H:$H)</x:f>
      </x:c>
      <x:c r="F30" s="112">
        <x:f>IFERROR(E30/B30," ")</x:f>
      </x:c>
      <x:c r="G30" s="112">
        <x:f>SUMIF('Sales Tracker'!$A:$A,A30,'Sales Tracker'!$L:$L)</x:f>
      </x:c>
      <x:c r="H30" s="112">
        <x:f>IFERROR(G30/B30," ")</x:f>
      </x:c>
    </x:row>
    <x:row r="31" spans="1:8" customFormat="1" ht="15" customHeight="1" x14ac:dyDescent="0.45">
      <x:c r="A31" s="115" t="s"/>
      <x:c r="B31" s="113" t="s"/>
      <x:c r="C31" s="110">
        <x:f>COUNTIF('Sales Tracker'!A:A,A31)</x:f>
      </x:c>
      <x:c r="D31" s="111">
        <x:f>IFERROR(C31/B31," ")</x:f>
      </x:c>
      <x:c r="E31" s="112">
        <x:f>SUMIF('Sales Tracker'!$A:$A,A31,'Sales Tracker'!$H:$H)</x:f>
      </x:c>
      <x:c r="F31" s="112">
        <x:f>IFERROR(E31/B31," ")</x:f>
      </x:c>
      <x:c r="G31" s="112">
        <x:f>SUMIF('Sales Tracker'!$A:$A,A31,'Sales Tracker'!$L:$L)</x:f>
      </x:c>
      <x:c r="H31" s="112">
        <x:f>IFERROR(G31/B31," ")</x:f>
      </x:c>
    </x:row>
    <x:row r="32" spans="1:8" customFormat="1" ht="15" customHeight="1" x14ac:dyDescent="0.45">
      <x:c r="A32" s="115" t="s"/>
      <x:c r="B32" s="113" t="s"/>
      <x:c r="C32" s="110">
        <x:f>COUNTIF('Sales Tracker'!A:A,A32)</x:f>
      </x:c>
      <x:c r="D32" s="111">
        <x:f>IFERROR(C32/B32," ")</x:f>
      </x:c>
      <x:c r="E32" s="112">
        <x:f>SUMIF('Sales Tracker'!$A:$A,A32,'Sales Tracker'!$H:$H)</x:f>
      </x:c>
      <x:c r="F32" s="112">
        <x:f>IFERROR(E32/B32," ")</x:f>
      </x:c>
      <x:c r="G32" s="112">
        <x:f>SUMIF('Sales Tracker'!$A:$A,A32,'Sales Tracker'!$L:$L)</x:f>
      </x:c>
      <x:c r="H32" s="112">
        <x:f>IFERROR(G32/B32," ")</x:f>
      </x:c>
    </x:row>
    <x:row r="33" spans="1:8" customFormat="1" ht="15" customHeight="1" x14ac:dyDescent="0.45">
      <x:c r="A33" s="115" t="s"/>
      <x:c r="B33" s="113" t="s"/>
      <x:c r="C33" s="110">
        <x:f>COUNTIF('Sales Tracker'!A:A,A33)</x:f>
      </x:c>
      <x:c r="D33" s="111">
        <x:f>IFERROR(C33/B33," ")</x:f>
      </x:c>
      <x:c r="E33" s="112">
        <x:f>SUMIF('Sales Tracker'!$A:$A,A33,'Sales Tracker'!$H:$H)</x:f>
      </x:c>
      <x:c r="F33" s="112">
        <x:f>IFERROR(E33/B33," ")</x:f>
      </x:c>
      <x:c r="G33" s="112">
        <x:f>SUMIF('Sales Tracker'!$A:$A,A33,'Sales Tracker'!$L:$L)</x:f>
      </x:c>
      <x:c r="H33" s="112">
        <x:f>IFERROR(G33/B33," ")</x:f>
      </x:c>
    </x:row>
    <x:row r="34" spans="1:8" customFormat="1" ht="14.25" customHeight="1" x14ac:dyDescent="0.45">
      <x:c r="A34" s="115" t="s"/>
      <x:c r="B34" s="113" t="s"/>
      <x:c r="C34" s="110">
        <x:f>COUNTIF('Sales Tracker'!A:A,A34)</x:f>
      </x:c>
      <x:c r="D34" s="111">
        <x:f>IFERROR(C34/B34," ")</x:f>
      </x:c>
      <x:c r="E34" s="112">
        <x:f>SUMIF('Sales Tracker'!$A:$A,A34,'Sales Tracker'!$H:$H)</x:f>
      </x:c>
      <x:c r="F34" s="112">
        <x:f>IFERROR(E34/B34," ")</x:f>
      </x:c>
      <x:c r="G34" s="112">
        <x:f>SUMIF('Sales Tracker'!$A:$A,A34,'Sales Tracker'!$L:$L)</x:f>
      </x:c>
      <x:c r="H34" s="112">
        <x:f>IFERROR(G34/B34," ")</x:f>
      </x:c>
    </x:row>
    <x:row r="35" spans="1:8" customFormat="1" ht="14.25" customHeight="1" x14ac:dyDescent="0.45">
      <x:c r="A35" s="115" t="s"/>
      <x:c r="B35" s="113" t="s"/>
      <x:c r="C35" s="110">
        <x:f>COUNTIF('Sales Tracker'!A:A,A35)</x:f>
      </x:c>
      <x:c r="D35" s="111">
        <x:f>IFERROR(C35/B35," ")</x:f>
      </x:c>
      <x:c r="E35" s="112">
        <x:f>SUMIF('Sales Tracker'!$A:$A,A35,'Sales Tracker'!$H:$H)</x:f>
      </x:c>
      <x:c r="F35" s="112">
        <x:f>IFERROR(E35/B35," ")</x:f>
      </x:c>
      <x:c r="G35" s="112">
        <x:f>SUMIF('Sales Tracker'!$A:$A,A35,'Sales Tracker'!$L:$L)</x:f>
      </x:c>
      <x:c r="H35" s="112">
        <x:f>IFERROR(G35/B35," ")</x:f>
      </x:c>
    </x:row>
    <x:row r="36" spans="1:8" customFormat="1" ht="14.25" customHeight="1" x14ac:dyDescent="0.45">
      <x:c r="A36" s="115" t="s"/>
      <x:c r="B36" s="113" t="s"/>
      <x:c r="C36" s="110">
        <x:f>COUNTIF('Sales Tracker'!A:A,A36)</x:f>
      </x:c>
      <x:c r="D36" s="111">
        <x:f>IFERROR(C36/B36," ")</x:f>
      </x:c>
      <x:c r="E36" s="112">
        <x:f>SUMIF('Sales Tracker'!$A:$A,A36,'Sales Tracker'!$H:$H)</x:f>
      </x:c>
      <x:c r="F36" s="112">
        <x:f>IFERROR(E36/B36," ")</x:f>
      </x:c>
      <x:c r="G36" s="112">
        <x:f>SUMIF('Sales Tracker'!$A:$A,A36,'Sales Tracker'!$L:$L)</x:f>
      </x:c>
      <x:c r="H36" s="112">
        <x:f>IFERROR(G36/B36," ")</x:f>
      </x:c>
    </x:row>
    <x:row r="37" spans="1:8" customFormat="1" ht="14.25" customHeight="1" x14ac:dyDescent="0.45">
      <x:c r="A37" s="115" t="s"/>
      <x:c r="B37" s="113" t="s"/>
      <x:c r="C37" s="110">
        <x:f>COUNTIF('Sales Tracker'!A:A,A37)</x:f>
      </x:c>
      <x:c r="D37" s="111">
        <x:f>IFERROR(C37/B37," ")</x:f>
      </x:c>
      <x:c r="E37" s="112">
        <x:f>SUMIF('Sales Tracker'!$A:$A,A37,'Sales Tracker'!$H:$H)</x:f>
      </x:c>
      <x:c r="F37" s="112">
        <x:f>IFERROR(E37/B37," ")</x:f>
      </x:c>
      <x:c r="G37" s="112">
        <x:f>SUMIF('Sales Tracker'!$A:$A,A37,'Sales Tracker'!$L:$L)</x:f>
      </x:c>
      <x:c r="H37" s="112">
        <x:f>IFERROR(G37/B37," ")</x:f>
      </x:c>
    </x:row>
    <x:row r="38" spans="1:8" customFormat="1" ht="14.25" customHeight="1" x14ac:dyDescent="0.45">
      <x:c r="A38" s="115" t="s"/>
      <x:c r="B38" s="113" t="s"/>
      <x:c r="C38" s="110">
        <x:f>COUNTIF('Sales Tracker'!A:A,A38)</x:f>
      </x:c>
      <x:c r="D38" s="111">
        <x:f>IFERROR(C38/B38," ")</x:f>
      </x:c>
      <x:c r="E38" s="112">
        <x:f>SUMIF('Sales Tracker'!$A:$A,A38,'Sales Tracker'!$H:$H)</x:f>
      </x:c>
      <x:c r="F38" s="112">
        <x:f>IFERROR(E38/B38," ")</x:f>
      </x:c>
      <x:c r="G38" s="112">
        <x:f>SUMIF('Sales Tracker'!$A:$A,A38,'Sales Tracker'!$L:$L)</x:f>
      </x:c>
      <x:c r="H38" s="112">
        <x:f>IFERROR(G38/B38," ")</x:f>
      </x:c>
    </x:row>
    <x:row r="39" spans="1:8" customFormat="1" ht="14.25" customHeight="1" x14ac:dyDescent="0.45">
      <x:c r="A39" s="115" t="s"/>
      <x:c r="B39" s="113" t="s"/>
      <x:c r="C39" s="110">
        <x:f>COUNTIF('Sales Tracker'!A:A,A39)</x:f>
      </x:c>
      <x:c r="D39" s="111">
        <x:f>IFERROR(C39/B39," ")</x:f>
      </x:c>
      <x:c r="E39" s="112">
        <x:f>SUMIF('Sales Tracker'!$A:$A,A39,'Sales Tracker'!$H:$H)</x:f>
      </x:c>
      <x:c r="F39" s="112">
        <x:f>IFERROR(E39/B39," ")</x:f>
      </x:c>
      <x:c r="G39" s="112">
        <x:f>SUMIF('Sales Tracker'!$A:$A,A39,'Sales Tracker'!$L:$L)</x:f>
      </x:c>
      <x:c r="H39" s="112">
        <x:f>IFERROR(G39/B39," ")</x:f>
      </x:c>
    </x:row>
    <x:row r="40" spans="1:8" customFormat="1" ht="14.25" customHeight="1" x14ac:dyDescent="0.45">
      <x:c r="A40" s="115" t="s"/>
      <x:c r="B40" s="113" t="s"/>
      <x:c r="C40" s="110">
        <x:f>COUNTIF('Sales Tracker'!A:A,A40)</x:f>
      </x:c>
      <x:c r="D40" s="111">
        <x:f>IFERROR(C40/B40," ")</x:f>
      </x:c>
      <x:c r="E40" s="112">
        <x:f>SUMIF('Sales Tracker'!$A:$A,A40,'Sales Tracker'!$H:$H)</x:f>
      </x:c>
      <x:c r="F40" s="112">
        <x:f>IFERROR(E40/B40," ")</x:f>
      </x:c>
      <x:c r="G40" s="112">
        <x:f>SUMIF('Sales Tracker'!$A:$A,A40,'Sales Tracker'!$L:$L)</x:f>
      </x:c>
      <x:c r="H40" s="112">
        <x:f>IFERROR(G40/B40," ")</x:f>
      </x:c>
    </x:row>
    <x:row r="41" spans="1:8" customFormat="1" ht="14.25" customHeight="1" x14ac:dyDescent="0.45">
      <x:c r="A41" s="115" t="s"/>
      <x:c r="B41" s="113" t="s"/>
      <x:c r="C41" s="110">
        <x:f>COUNTIF('Sales Tracker'!A:A,A41)</x:f>
      </x:c>
      <x:c r="D41" s="111">
        <x:f>IFERROR(C41/B41," ")</x:f>
      </x:c>
      <x:c r="E41" s="112">
        <x:f>SUMIF('Sales Tracker'!$A:$A,A41,'Sales Tracker'!$H:$H)</x:f>
      </x:c>
      <x:c r="F41" s="112">
        <x:f>IFERROR(E41/B41," ")</x:f>
      </x:c>
      <x:c r="G41" s="112">
        <x:f>SUMIF('Sales Tracker'!$A:$A,A41,'Sales Tracker'!$L:$L)</x:f>
      </x:c>
      <x:c r="H41" s="112">
        <x:f>IFERROR(G41/B41," ")</x:f>
      </x:c>
    </x:row>
    <x:row r="42" spans="1:8" customFormat="1" ht="14.25" customHeight="1" x14ac:dyDescent="0.45">
      <x:c r="A42" s="115" t="s"/>
      <x:c r="B42" s="113" t="s"/>
      <x:c r="C42" s="110">
        <x:f>COUNTIF('Sales Tracker'!A:A,A42)</x:f>
      </x:c>
      <x:c r="D42" s="111">
        <x:f>IFERROR(C42/B42," ")</x:f>
      </x:c>
      <x:c r="E42" s="112">
        <x:f>SUMIF('Sales Tracker'!$A:$A,A42,'Sales Tracker'!$H:$H)</x:f>
      </x:c>
      <x:c r="F42" s="112">
        <x:f>IFERROR(E42/B42," ")</x:f>
      </x:c>
      <x:c r="G42" s="112">
        <x:f>SUMIF('Sales Tracker'!$A:$A,A42,'Sales Tracker'!$L:$L)</x:f>
      </x:c>
      <x:c r="H42" s="112">
        <x:f>IFERROR(G42/B42," ")</x:f>
      </x:c>
    </x:row>
    <x:row r="43" spans="1:8" customFormat="1" ht="14.25" customHeight="1" x14ac:dyDescent="0.45">
      <x:c r="A43" s="115" t="s"/>
      <x:c r="B43" s="113" t="s"/>
      <x:c r="C43" s="110">
        <x:f>COUNTIF('Sales Tracker'!A:A,A43)</x:f>
      </x:c>
      <x:c r="D43" s="111">
        <x:f>IFERROR(C43/B43," ")</x:f>
      </x:c>
      <x:c r="E43" s="112">
        <x:f>SUMIF('Sales Tracker'!$A:$A,A43,'Sales Tracker'!$H:$H)</x:f>
      </x:c>
      <x:c r="F43" s="112">
        <x:f>IFERROR(E43/B43," ")</x:f>
      </x:c>
      <x:c r="G43" s="112">
        <x:f>SUMIF('Sales Tracker'!$A:$A,A43,'Sales Tracker'!$L:$L)</x:f>
      </x:c>
      <x:c r="H43" s="112">
        <x:f>IFERROR(G43/B43," ")</x:f>
      </x:c>
    </x:row>
    <x:row r="44" spans="1:8" customFormat="1" ht="14.25" customHeight="1" x14ac:dyDescent="0.45">
      <x:c r="A44" s="115" t="s"/>
      <x:c r="B44" s="113" t="s"/>
      <x:c r="C44" s="110">
        <x:f>COUNTIF('Sales Tracker'!A:A,A44)</x:f>
      </x:c>
      <x:c r="D44" s="111">
        <x:f>IFERROR(C44/B44," ")</x:f>
      </x:c>
      <x:c r="E44" s="112">
        <x:f>SUMIF('Sales Tracker'!$A:$A,A44,'Sales Tracker'!$H:$H)</x:f>
      </x:c>
      <x:c r="F44" s="112">
        <x:f>IFERROR(E44/B44," ")</x:f>
      </x:c>
      <x:c r="G44" s="112">
        <x:f>SUMIF('Sales Tracker'!$A:$A,A44,'Sales Tracker'!$L:$L)</x:f>
      </x:c>
      <x:c r="H44" s="112">
        <x:f>IFERROR(G44/B44," ")</x:f>
      </x:c>
    </x:row>
    <x:row r="45" spans="1:8" customFormat="1" ht="14.25" customHeight="1" x14ac:dyDescent="0.45">
      <x:c r="A45" s="115" t="s"/>
      <x:c r="B45" s="113" t="s"/>
      <x:c r="C45" s="110">
        <x:f>COUNTIF('Sales Tracker'!A:A,A45)</x:f>
      </x:c>
      <x:c r="D45" s="111">
        <x:f>IFERROR(C45/B45," ")</x:f>
      </x:c>
      <x:c r="E45" s="112">
        <x:f>SUMIF('Sales Tracker'!$A:$A,A45,'Sales Tracker'!$H:$H)</x:f>
      </x:c>
      <x:c r="F45" s="112">
        <x:f>IFERROR(E45/B45," ")</x:f>
      </x:c>
      <x:c r="G45" s="112">
        <x:f>SUMIF('Sales Tracker'!$A:$A,A45,'Sales Tracker'!$L:$L)</x:f>
      </x:c>
      <x:c r="H45" s="112">
        <x:f>IFERROR(G45/B45," ")</x:f>
      </x:c>
    </x:row>
    <x:row r="46" spans="1:8" customFormat="1" ht="14.25" customHeight="1" x14ac:dyDescent="0.45">
      <x:c r="A46" s="115" t="s"/>
      <x:c r="B46" s="113" t="s"/>
      <x:c r="C46" s="110">
        <x:f>COUNTIF('Sales Tracker'!A:A,A46)</x:f>
      </x:c>
      <x:c r="D46" s="111">
        <x:f>IFERROR(C46/B46," ")</x:f>
      </x:c>
      <x:c r="E46" s="112">
        <x:f>SUMIF('Sales Tracker'!$A:$A,A46,'Sales Tracker'!$H:$H)</x:f>
      </x:c>
      <x:c r="F46" s="112">
        <x:f>IFERROR(E46/B46," ")</x:f>
      </x:c>
      <x:c r="G46" s="112">
        <x:f>SUMIF('Sales Tracker'!$A:$A,A46,'Sales Tracker'!$L:$L)</x:f>
      </x:c>
      <x:c r="H46" s="112">
        <x:f>IFERROR(G46/B46," ")</x:f>
      </x:c>
    </x:row>
    <x:row r="47" spans="1:8" customFormat="1" ht="14.25" customHeight="1" x14ac:dyDescent="0.45">
      <x:c r="A47" s="115" t="s"/>
      <x:c r="B47" s="113" t="s"/>
      <x:c r="C47" s="110">
        <x:f>COUNTIF('Sales Tracker'!A:A,A47)</x:f>
      </x:c>
      <x:c r="D47" s="111">
        <x:f>IFERROR(C47/B47," ")</x:f>
      </x:c>
      <x:c r="E47" s="112">
        <x:f>SUMIF('Sales Tracker'!$A:$A,A47,'Sales Tracker'!$H:$H)</x:f>
      </x:c>
      <x:c r="F47" s="112">
        <x:f>IFERROR(E47/B47," ")</x:f>
      </x:c>
      <x:c r="G47" s="112">
        <x:f>SUMIF('Sales Tracker'!$A:$A,A47,'Sales Tracker'!$L:$L)</x:f>
      </x:c>
      <x:c r="H47" s="112">
        <x:f>IFERROR(G47/B47," ")</x:f>
      </x:c>
    </x:row>
    <x:row r="48" spans="1:8" customFormat="1" ht="14.25" customHeight="1" x14ac:dyDescent="0.45">
      <x:c r="A48" s="115" t="s"/>
      <x:c r="B48" s="113" t="s"/>
      <x:c r="C48" s="110">
        <x:f>COUNTIF('Sales Tracker'!A:A,A48)</x:f>
      </x:c>
      <x:c r="D48" s="111">
        <x:f>IFERROR(C48/B48," ")</x:f>
      </x:c>
      <x:c r="E48" s="112">
        <x:f>SUMIF('Sales Tracker'!$A:$A,A48,'Sales Tracker'!$H:$H)</x:f>
      </x:c>
      <x:c r="F48" s="112">
        <x:f>IFERROR(E48/B48," ")</x:f>
      </x:c>
      <x:c r="G48" s="112">
        <x:f>SUMIF('Sales Tracker'!$A:$A,A48,'Sales Tracker'!$L:$L)</x:f>
      </x:c>
      <x:c r="H48" s="112">
        <x:f>IFERROR(G48/B48," ")</x:f>
      </x:c>
    </x:row>
    <x:row r="49" spans="1:8" customFormat="1" ht="14.25" customHeight="1" x14ac:dyDescent="0.45">
      <x:c r="A49" s="115" t="s"/>
      <x:c r="B49" s="113" t="s"/>
      <x:c r="C49" s="110">
        <x:f>COUNTIF('Sales Tracker'!A:A,A49)</x:f>
      </x:c>
      <x:c r="D49" s="111">
        <x:f>IFERROR(C49/B49," ")</x:f>
      </x:c>
      <x:c r="E49" s="112">
        <x:f>SUMIF('Sales Tracker'!$A:$A,A49,'Sales Tracker'!$H:$H)</x:f>
      </x:c>
      <x:c r="F49" s="112">
        <x:f>IFERROR(E49/B49," ")</x:f>
      </x:c>
      <x:c r="G49" s="112">
        <x:f>SUMIF('Sales Tracker'!$A:$A,A49,'Sales Tracker'!$L:$L)</x:f>
      </x:c>
      <x:c r="H49" s="112">
        <x:f>IFERROR(G49/B49," ")</x:f>
      </x:c>
    </x:row>
    <x:row r="50" spans="1:8" customFormat="1" ht="14.25" customHeight="1" x14ac:dyDescent="0.45">
      <x:c r="A50" s="115" t="s"/>
      <x:c r="B50" s="113" t="s"/>
      <x:c r="C50" s="110">
        <x:f>COUNTIF('Sales Tracker'!A:A,A50)</x:f>
      </x:c>
      <x:c r="D50" s="111">
        <x:f>IFERROR(C50/B50," ")</x:f>
      </x:c>
      <x:c r="E50" s="112">
        <x:f>SUMIF('Sales Tracker'!$A:$A,A50,'Sales Tracker'!$H:$H)</x:f>
      </x:c>
      <x:c r="F50" s="112">
        <x:f>IFERROR(E50/B50," ")</x:f>
      </x:c>
      <x:c r="G50" s="112">
        <x:f>SUMIF('Sales Tracker'!$A:$A,A50,'Sales Tracker'!$L:$L)</x:f>
      </x:c>
      <x:c r="H50" s="112">
        <x:f>IFERROR(G50/B50," ")</x:f>
      </x:c>
    </x:row>
    <x:row r="51" spans="1:8" customFormat="1" ht="14.25" customHeight="1" x14ac:dyDescent="0.45">
      <x:c r="A51" s="115" t="s"/>
      <x:c r="B51" s="113" t="s"/>
      <x:c r="C51" s="110">
        <x:f>COUNTIF('Sales Tracker'!A:A,A51)</x:f>
      </x:c>
      <x:c r="D51" s="111">
        <x:f>IFERROR(C51/B51," ")</x:f>
      </x:c>
      <x:c r="E51" s="112">
        <x:f>SUMIF('Sales Tracker'!$A:$A,A51,'Sales Tracker'!$H:$H)</x:f>
      </x:c>
      <x:c r="F51" s="112">
        <x:f>IFERROR(E51/B51," ")</x:f>
      </x:c>
      <x:c r="G51" s="112">
        <x:f>SUMIF('Sales Tracker'!$A:$A,A51,'Sales Tracker'!$L:$L)</x:f>
      </x:c>
      <x:c r="H51" s="112">
        <x:f>IFERROR(G51/B51," ")</x:f>
      </x:c>
    </x:row>
    <x:row r="52" spans="1:8" customFormat="1" ht="14.25" customHeight="1" x14ac:dyDescent="0.45">
      <x:c r="A52" s="115" t="s"/>
      <x:c r="B52" s="113" t="s"/>
      <x:c r="C52" s="110">
        <x:f>COUNTIF('Sales Tracker'!A:A,A52)</x:f>
      </x:c>
      <x:c r="D52" s="111">
        <x:f>IFERROR(C52/B52," ")</x:f>
      </x:c>
      <x:c r="E52" s="112">
        <x:f>SUMIF('Sales Tracker'!$A:$A,A52,'Sales Tracker'!$H:$H)</x:f>
      </x:c>
      <x:c r="F52" s="112">
        <x:f>IFERROR(E52/B52," ")</x:f>
      </x:c>
      <x:c r="G52" s="112">
        <x:f>SUMIF('Sales Tracker'!$A:$A,A52,'Sales Tracker'!$L:$L)</x:f>
      </x:c>
      <x:c r="H52" s="112">
        <x:f>IFERROR(G52/B52," ")</x:f>
      </x:c>
    </x:row>
    <x:row r="53" spans="1:8" customFormat="1" ht="14.25" customHeight="1" x14ac:dyDescent="0.45">
      <x:c r="A53" s="115" t="s"/>
      <x:c r="B53" s="113" t="s"/>
      <x:c r="C53" s="110">
        <x:f>COUNTIF('Sales Tracker'!A:A,A53)</x:f>
      </x:c>
      <x:c r="D53" s="111">
        <x:f>IFERROR(C53/B53," ")</x:f>
      </x:c>
      <x:c r="E53" s="112">
        <x:f>SUMIF('Sales Tracker'!$A:$A,A53,'Sales Tracker'!$H:$H)</x:f>
      </x:c>
      <x:c r="F53" s="112">
        <x:f>IFERROR(E53/B53," ")</x:f>
      </x:c>
      <x:c r="G53" s="112">
        <x:f>SUMIF('Sales Tracker'!$A:$A,A53,'Sales Tracker'!$L:$L)</x:f>
      </x:c>
      <x:c r="H53" s="112">
        <x:f>IFERROR(G53/B53," ")</x:f>
      </x:c>
    </x:row>
    <x:row r="54" spans="1:8" customFormat="1" ht="14.25" customHeight="1" x14ac:dyDescent="0.45">
      <x:c r="A54" s="115" t="s"/>
      <x:c r="B54" s="113" t="s"/>
      <x:c r="C54" s="110">
        <x:f>COUNTIF('Sales Tracker'!A:A,A54)</x:f>
      </x:c>
      <x:c r="D54" s="111">
        <x:f>IFERROR(C54/B54," ")</x:f>
      </x:c>
      <x:c r="E54" s="112">
        <x:f>SUMIF('Sales Tracker'!$A:$A,A54,'Sales Tracker'!$H:$H)</x:f>
      </x:c>
      <x:c r="F54" s="112">
        <x:f>IFERROR(E54/B54," ")</x:f>
      </x:c>
      <x:c r="G54" s="112">
        <x:f>SUMIF('Sales Tracker'!$A:$A,A54,'Sales Tracker'!$L:$L)</x:f>
      </x:c>
      <x:c r="H54" s="112">
        <x:f>IFERROR(G54/B54," ")</x:f>
      </x:c>
    </x:row>
    <x:row r="55" spans="1:8" customFormat="1" ht="14.25" customHeight="1" x14ac:dyDescent="0.45">
      <x:c r="A55" s="115" t="s"/>
      <x:c r="B55" s="113" t="s"/>
      <x:c r="C55" s="110">
        <x:f>COUNTIF('Sales Tracker'!A:A,A55)</x:f>
      </x:c>
      <x:c r="D55" s="111">
        <x:f>IFERROR(C55/B55," ")</x:f>
      </x:c>
      <x:c r="E55" s="112">
        <x:f>SUMIF('Sales Tracker'!$A:$A,A55,'Sales Tracker'!$H:$H)</x:f>
      </x:c>
      <x:c r="F55" s="112">
        <x:f>IFERROR(E55/B55," ")</x:f>
      </x:c>
      <x:c r="G55" s="112">
        <x:f>SUMIF('Sales Tracker'!$A:$A,A55,'Sales Tracker'!$L:$L)</x:f>
      </x:c>
      <x:c r="H55" s="112">
        <x:f>IFERROR(G55/B55," ")</x:f>
      </x:c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legacyDrawing r:id="rId2"/>
  <x:tableParts count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0D64354-1539-4D99-8D6E-D648F18A931F}" mc:Ignorable="x14ac xr xr2 xr3">
  <x:sheetPr>
    <x:outlinePr summaryBelow="1" summaryRight="1"/>
  </x:sheetPr>
  <x:dimension ref="A1:F35"/>
  <x:sheetViews>
    <x:sheetView zoomScale="80" zoomScaleNormal="80" workbookViewId="0">
      <x:selection activeCell="K20" sqref="K20"/>
    </x:sheetView>
  </x:sheetViews>
  <x:sheetFormatPr defaultRowHeight="14.25" x14ac:dyDescent="0.45"/>
  <x:cols>
    <x:col min="1" max="1" width="18.132812" style="0" customWidth="1"/>
    <x:col min="2" max="2" width="17.863281" style="0" bestFit="1" customWidth="1"/>
    <x:col min="3" max="3" width="17.132812" style="0" customWidth="1"/>
    <x:col min="4" max="4" width="27.398438" style="0" customWidth="1"/>
    <x:col min="5" max="5" width="18.863281" style="0" customWidth="1"/>
    <x:col min="6" max="6" width="23.398438" style="0" customWidth="1"/>
  </x:cols>
  <x:sheetData>
    <x:row r="1" spans="1:11" customFormat="1" ht="15.6" customHeight="1" x14ac:dyDescent="0.45">
      <x:c r="A1" s="119" t="s">
        <x:v>36</x:v>
      </x:c>
      <x:c r="B1" s="120" t="s">
        <x:v>37</x:v>
      </x:c>
      <x:c r="C1" s="120" t="s">
        <x:v>38</x:v>
      </x:c>
      <x:c r="D1" s="120" t="s">
        <x:v>39</x:v>
      </x:c>
      <x:c r="E1" s="120" t="s">
        <x:v>40</x:v>
      </x:c>
      <x:c r="F1" s="120" t="s">
        <x:v>41</x:v>
      </x:c>
    </x:row>
    <x:row r="2" spans="1:11" x14ac:dyDescent="0.45">
      <x:c r="A2" s="121" t="s"/>
      <x:c r="B2" s="121" t="s"/>
      <x:c r="C2" s="121" t="s"/>
      <x:c r="D2" s="121" t="s"/>
      <x:c r="E2" s="121" t="s"/>
      <x:c r="F2" s="121" t="s"/>
    </x:row>
    <x:row r="3" spans="1:11" x14ac:dyDescent="0.45">
      <x:c r="A3" s="121" t="s"/>
      <x:c r="B3" s="121" t="s"/>
      <x:c r="C3" s="121" t="s"/>
      <x:c r="D3" s="121" t="s"/>
      <x:c r="E3" s="121" t="s"/>
      <x:c r="F3" s="121" t="s"/>
    </x:row>
    <x:row r="4" spans="1:11" x14ac:dyDescent="0.45">
      <x:c r="A4" s="121" t="s"/>
      <x:c r="B4" s="121" t="s"/>
      <x:c r="C4" s="121" t="s"/>
      <x:c r="D4" s="121" t="s"/>
      <x:c r="E4" s="121" t="s"/>
      <x:c r="F4" s="121" t="s"/>
    </x:row>
    <x:row r="5" spans="1:11" x14ac:dyDescent="0.45">
      <x:c r="A5" s="121" t="s"/>
      <x:c r="B5" s="121" t="s"/>
      <x:c r="C5" s="121" t="s"/>
      <x:c r="D5" s="121" t="s"/>
      <x:c r="E5" s="121" t="s"/>
      <x:c r="F5" s="121" t="s"/>
    </x:row>
    <x:row r="6" spans="1:11" x14ac:dyDescent="0.45">
      <x:c r="A6" s="121" t="s"/>
      <x:c r="B6" s="121" t="s"/>
      <x:c r="C6" s="121" t="s"/>
      <x:c r="D6" s="121" t="s"/>
      <x:c r="E6" s="121" t="s"/>
      <x:c r="F6" s="121" t="s"/>
    </x:row>
    <x:row r="7" spans="1:11" x14ac:dyDescent="0.45">
      <x:c r="A7" s="121" t="s"/>
      <x:c r="B7" s="121" t="s"/>
      <x:c r="C7" s="121" t="s"/>
      <x:c r="D7" s="121" t="s"/>
      <x:c r="E7" s="121" t="s"/>
      <x:c r="F7" s="121" t="s"/>
    </x:row>
    <x:row r="8" spans="1:11" x14ac:dyDescent="0.45">
      <x:c r="A8" s="121" t="s"/>
      <x:c r="B8" s="121" t="s"/>
      <x:c r="C8" s="121" t="s"/>
      <x:c r="D8" s="121" t="s"/>
      <x:c r="E8" s="121" t="s"/>
      <x:c r="F8" s="121" t="s"/>
    </x:row>
    <x:row r="9" spans="1:11" x14ac:dyDescent="0.45">
      <x:c r="A9" s="121" t="s"/>
      <x:c r="B9" s="121" t="s"/>
      <x:c r="C9" s="121" t="s"/>
      <x:c r="D9" s="121" t="s"/>
      <x:c r="E9" s="121" t="s"/>
      <x:c r="F9" s="121" t="s"/>
    </x:row>
    <x:row r="10" spans="1:11" x14ac:dyDescent="0.45">
      <x:c r="A10" s="121" t="s"/>
      <x:c r="B10" s="121" t="s"/>
      <x:c r="C10" s="121" t="s"/>
      <x:c r="D10" s="121" t="s"/>
      <x:c r="E10" s="121" t="s"/>
      <x:c r="F10" s="121" t="s"/>
    </x:row>
    <x:row r="11" spans="1:11" x14ac:dyDescent="0.45">
      <x:c r="A11" s="121" t="s"/>
      <x:c r="B11" s="121" t="s"/>
      <x:c r="C11" s="121" t="s"/>
      <x:c r="D11" s="121" t="s"/>
      <x:c r="E11" s="121" t="s"/>
      <x:c r="F11" s="121" t="s"/>
    </x:row>
    <x:row r="12" spans="1:11" x14ac:dyDescent="0.45">
      <x:c r="A12" s="121" t="s"/>
      <x:c r="B12" s="121" t="s"/>
      <x:c r="C12" s="121" t="s"/>
      <x:c r="D12" s="121" t="s"/>
      <x:c r="E12" s="121" t="s"/>
      <x:c r="F12" s="121" t="s"/>
    </x:row>
    <x:row r="13" spans="1:11" x14ac:dyDescent="0.45">
      <x:c r="A13" s="121" t="s"/>
      <x:c r="B13" s="121" t="s"/>
      <x:c r="C13" s="121" t="s"/>
      <x:c r="D13" s="121" t="s"/>
      <x:c r="E13" s="121" t="s"/>
      <x:c r="F13" s="121" t="s"/>
    </x:row>
    <x:row r="14" spans="1:11" x14ac:dyDescent="0.45">
      <x:c r="A14" s="121" t="s"/>
      <x:c r="B14" s="121" t="s"/>
      <x:c r="C14" s="121" t="s"/>
      <x:c r="D14" s="121" t="s"/>
      <x:c r="E14" s="121" t="s"/>
      <x:c r="F14" s="121" t="s"/>
    </x:row>
    <x:row r="15" spans="1:11" x14ac:dyDescent="0.45">
      <x:c r="A15" s="121" t="s"/>
      <x:c r="B15" s="121" t="s"/>
      <x:c r="C15" s="121" t="s"/>
      <x:c r="D15" s="121" t="s"/>
      <x:c r="E15" s="121" t="s"/>
      <x:c r="F15" s="121" t="s"/>
    </x:row>
    <x:row r="16" spans="1:11" x14ac:dyDescent="0.45">
      <x:c r="A16" s="122" t="s"/>
      <x:c r="B16" s="122" t="s"/>
      <x:c r="C16" s="122" t="s"/>
      <x:c r="D16" s="122" t="s"/>
      <x:c r="E16" s="122" t="s"/>
      <x:c r="F16" s="121" t="s"/>
    </x:row>
    <x:row r="17" spans="1:11" x14ac:dyDescent="0.45">
      <x:c r="A17" s="121" t="s"/>
      <x:c r="B17" s="121" t="s"/>
      <x:c r="C17" s="121" t="s"/>
      <x:c r="D17" s="121" t="s"/>
      <x:c r="E17" s="121" t="s"/>
      <x:c r="F17" s="121" t="s"/>
    </x:row>
    <x:row r="18" spans="1:11" x14ac:dyDescent="0.45">
      <x:c r="A18" s="123" t="s"/>
      <x:c r="B18" s="123" t="s"/>
      <x:c r="C18" s="123" t="s"/>
      <x:c r="D18" s="123" t="s"/>
      <x:c r="E18" s="123" t="s"/>
      <x:c r="F18" s="123" t="s"/>
    </x:row>
    <x:row r="19" spans="1:11" x14ac:dyDescent="0.45">
      <x:c r="A19" s="124" t="s"/>
      <x:c r="B19" s="124" t="s"/>
      <x:c r="C19" s="124" t="s"/>
      <x:c r="D19" s="124" t="s"/>
      <x:c r="E19" s="124" t="s"/>
      <x:c r="F19" s="124" t="s"/>
    </x:row>
    <x:row r="20" spans="1:11" x14ac:dyDescent="0.45">
      <x:c r="A20" s="125" t="s"/>
      <x:c r="B20" s="125" t="s"/>
      <x:c r="C20" s="125" t="s"/>
      <x:c r="D20" s="125" t="s"/>
      <x:c r="E20" s="125" t="s"/>
      <x:c r="F20" s="125" t="s"/>
    </x:row>
    <x:row r="21" spans="1:11" x14ac:dyDescent="0.45">
      <x:c r="A21" s="125" t="s"/>
      <x:c r="B21" s="125" t="s"/>
      <x:c r="C21" s="125" t="s"/>
      <x:c r="D21" s="125" t="s"/>
      <x:c r="E21" s="125" t="s"/>
      <x:c r="F21" s="125" t="s"/>
    </x:row>
    <x:row r="22" spans="1:11" x14ac:dyDescent="0.45">
      <x:c r="A22" s="125" t="s"/>
      <x:c r="B22" s="125" t="s"/>
      <x:c r="C22" s="125" t="s"/>
      <x:c r="D22" s="125" t="s"/>
      <x:c r="E22" s="125" t="s"/>
      <x:c r="F22" s="125" t="s"/>
    </x:row>
    <x:row r="23" spans="1:11" x14ac:dyDescent="0.45">
      <x:c r="A23" s="125" t="s"/>
      <x:c r="B23" s="125" t="s"/>
      <x:c r="C23" s="125" t="s"/>
      <x:c r="D23" s="125" t="s"/>
      <x:c r="E23" s="125" t="s"/>
      <x:c r="F23" s="125" t="s"/>
    </x:row>
    <x:row r="24" spans="1:11" x14ac:dyDescent="0.45">
      <x:c r="A24" s="125" t="s"/>
      <x:c r="B24" s="125" t="s"/>
      <x:c r="C24" s="125" t="s"/>
      <x:c r="D24" s="125" t="s"/>
      <x:c r="E24" s="125" t="s"/>
      <x:c r="F24" s="125" t="s"/>
    </x:row>
    <x:row r="25" spans="1:11" x14ac:dyDescent="0.45">
      <x:c r="A25" s="125" t="s"/>
      <x:c r="B25" s="125" t="s"/>
      <x:c r="C25" s="125" t="s"/>
      <x:c r="D25" s="125" t="s"/>
      <x:c r="E25" s="125" t="s"/>
      <x:c r="F25" s="125" t="s"/>
    </x:row>
    <x:row r="26" spans="1:11" x14ac:dyDescent="0.45">
      <x:c r="A26" s="125" t="s"/>
      <x:c r="B26" s="125" t="s"/>
      <x:c r="C26" s="125" t="s"/>
      <x:c r="D26" s="125" t="s"/>
      <x:c r="E26" s="125" t="s"/>
      <x:c r="F26" s="125" t="s"/>
    </x:row>
    <x:row r="27" spans="1:11" x14ac:dyDescent="0.45">
      <x:c r="A27" s="125" t="s"/>
      <x:c r="B27" s="125" t="s"/>
      <x:c r="C27" s="125" t="s"/>
      <x:c r="D27" s="125" t="s"/>
      <x:c r="E27" s="125" t="s"/>
      <x:c r="F27" s="125" t="s"/>
    </x:row>
    <x:row r="28" spans="1:11" x14ac:dyDescent="0.45">
      <x:c r="A28" s="125" t="s"/>
      <x:c r="B28" s="125" t="s"/>
      <x:c r="C28" s="125" t="s"/>
      <x:c r="D28" s="125" t="s"/>
      <x:c r="E28" s="125" t="s"/>
      <x:c r="F28" s="125" t="s"/>
    </x:row>
    <x:row r="29" spans="1:11" x14ac:dyDescent="0.45">
      <x:c r="A29" s="125" t="s"/>
      <x:c r="B29" s="125" t="s"/>
      <x:c r="C29" s="125" t="s"/>
      <x:c r="D29" s="125" t="s"/>
      <x:c r="E29" s="125" t="s"/>
      <x:c r="F29" s="125" t="s"/>
    </x:row>
    <x:row r="30" spans="1:11" x14ac:dyDescent="0.45">
      <x:c r="A30" s="125" t="s"/>
      <x:c r="B30" s="125" t="s"/>
      <x:c r="C30" s="125" t="s"/>
      <x:c r="D30" s="125" t="s"/>
      <x:c r="E30" s="125" t="s"/>
      <x:c r="F30" s="125" t="s"/>
    </x:row>
    <x:row r="31" spans="1:11" x14ac:dyDescent="0.45">
      <x:c r="A31" s="125" t="s"/>
      <x:c r="B31" s="125" t="s"/>
      <x:c r="C31" s="125" t="s"/>
      <x:c r="D31" s="125" t="s"/>
      <x:c r="E31" s="125" t="s"/>
      <x:c r="F31" s="125" t="s"/>
    </x:row>
    <x:row r="32" spans="1:11" x14ac:dyDescent="0.45">
      <x:c r="A32" s="125" t="s"/>
      <x:c r="B32" s="125" t="s"/>
      <x:c r="C32" s="125" t="s"/>
      <x:c r="D32" s="125" t="s"/>
      <x:c r="E32" s="125" t="s"/>
      <x:c r="F32" s="125" t="s"/>
    </x:row>
    <x:row r="33" spans="1:11" x14ac:dyDescent="0.45">
      <x:c r="A33" s="125" t="s"/>
      <x:c r="B33" s="125" t="s"/>
      <x:c r="C33" s="125" t="s"/>
      <x:c r="D33" s="125" t="s"/>
      <x:c r="E33" s="125" t="s"/>
      <x:c r="F33" s="125" t="s"/>
    </x:row>
    <x:row r="34" spans="1:11" x14ac:dyDescent="0.45">
      <x:c r="A34" s="125" t="s"/>
      <x:c r="B34" s="125" t="s"/>
      <x:c r="C34" s="125" t="s"/>
      <x:c r="D34" s="125" t="s"/>
      <x:c r="E34" s="125" t="s"/>
      <x:c r="F34" s="125" t="s"/>
    </x:row>
    <x:row r="35" spans="1:11" x14ac:dyDescent="0.45">
      <x:c r="A35" s="125" t="s"/>
      <x:c r="B35" s="125" t="s"/>
      <x:c r="C35" s="125" t="s"/>
      <x:c r="D35" s="125" t="s"/>
      <x:c r="E35" s="125" t="s"/>
      <x:c r="F35" s="125" t="s"/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B401111-0201-4782-9BE8-A5C8AB080546}" mc:Ignorable="x14ac xr xr2 xr3">
  <x:sheetPr>
    <x:outlinePr summaryBelow="1" summaryRight="1"/>
  </x:sheetPr>
  <x:dimension ref="A1:C33"/>
  <x:sheetViews>
    <x:sheetView workbookViewId="0">
      <x:selection activeCell="F19" sqref="F19"/>
    </x:sheetView>
  </x:sheetViews>
  <x:sheetFormatPr defaultRowHeight="14.25" x14ac:dyDescent="0.45"/>
  <x:cols>
    <x:col min="1" max="1" width="33.597656" style="0" customWidth="1"/>
    <x:col min="2" max="2" width="19.863281" style="0" customWidth="1"/>
    <x:col min="3" max="3" width="75.132812" style="0" customWidth="1"/>
  </x:cols>
  <x:sheetData>
    <x:row r="1" spans="1:6" customFormat="1" ht="15.6" customHeight="1" x14ac:dyDescent="0.45">
      <x:c r="A1" s="119" t="s">
        <x:v>42</x:v>
      </x:c>
      <x:c r="B1" s="120" t="s">
        <x:v>43</x:v>
      </x:c>
      <x:c r="C1" s="120" t="s">
        <x:v>44</x:v>
      </x:c>
    </x:row>
    <x:row r="2" spans="1:6" x14ac:dyDescent="0.45">
      <x:c r="A2" s="126" t="s"/>
      <x:c r="B2" s="126" t="s"/>
      <x:c r="C2" s="126" t="s"/>
    </x:row>
    <x:row r="3" spans="1:6" x14ac:dyDescent="0.45">
      <x:c r="A3" s="126" t="s"/>
      <x:c r="B3" s="126" t="s"/>
      <x:c r="C3" s="126" t="s"/>
    </x:row>
    <x:row r="4" spans="1:6" x14ac:dyDescent="0.45">
      <x:c r="A4" s="126" t="s"/>
      <x:c r="B4" s="126" t="s"/>
      <x:c r="C4" s="126" t="s"/>
    </x:row>
    <x:row r="5" spans="1:6" x14ac:dyDescent="0.45">
      <x:c r="A5" s="126" t="s"/>
      <x:c r="B5" s="126" t="s"/>
      <x:c r="C5" s="126" t="s"/>
    </x:row>
    <x:row r="6" spans="1:6" x14ac:dyDescent="0.45">
      <x:c r="A6" s="126" t="s"/>
      <x:c r="B6" s="126" t="s"/>
      <x:c r="C6" s="126" t="s"/>
    </x:row>
    <x:row r="7" spans="1:6" x14ac:dyDescent="0.45">
      <x:c r="A7" s="126" t="s"/>
      <x:c r="B7" s="126" t="s"/>
      <x:c r="C7" s="126" t="s"/>
    </x:row>
    <x:row r="8" spans="1:6" x14ac:dyDescent="0.45">
      <x:c r="A8" s="126" t="s"/>
      <x:c r="B8" s="126" t="s"/>
      <x:c r="C8" s="126" t="s"/>
    </x:row>
    <x:row r="9" spans="1:6" x14ac:dyDescent="0.45">
      <x:c r="A9" s="126" t="s"/>
      <x:c r="B9" s="126" t="s"/>
      <x:c r="C9" s="126" t="s"/>
    </x:row>
    <x:row r="10" spans="1:6" x14ac:dyDescent="0.45">
      <x:c r="A10" s="126" t="s"/>
      <x:c r="B10" s="126" t="s"/>
      <x:c r="C10" s="126" t="s"/>
    </x:row>
    <x:row r="11" spans="1:6" x14ac:dyDescent="0.45">
      <x:c r="A11" s="126" t="s"/>
      <x:c r="B11" s="126" t="s"/>
      <x:c r="C11" s="126" t="s"/>
    </x:row>
    <x:row r="12" spans="1:6" x14ac:dyDescent="0.45">
      <x:c r="A12" s="126" t="s"/>
      <x:c r="B12" s="126" t="s"/>
      <x:c r="C12" s="126" t="s"/>
    </x:row>
    <x:row r="13" spans="1:6" x14ac:dyDescent="0.45">
      <x:c r="A13" s="126" t="s"/>
      <x:c r="B13" s="126" t="s"/>
      <x:c r="C13" s="126" t="s"/>
    </x:row>
    <x:row r="14" spans="1:6" x14ac:dyDescent="0.45">
      <x:c r="A14" s="126" t="s"/>
      <x:c r="B14" s="126" t="s"/>
      <x:c r="C14" s="126" t="s"/>
    </x:row>
    <x:row r="15" spans="1:6" x14ac:dyDescent="0.45">
      <x:c r="A15" s="126" t="s"/>
      <x:c r="B15" s="126" t="s"/>
      <x:c r="C15" s="126" t="s"/>
    </x:row>
    <x:row r="16" spans="1:6" x14ac:dyDescent="0.45">
      <x:c r="A16" s="126" t="s"/>
      <x:c r="B16" s="126" t="s"/>
      <x:c r="C16" s="126" t="s"/>
    </x:row>
    <x:row r="17" spans="1:6" x14ac:dyDescent="0.45">
      <x:c r="A17" s="126" t="s"/>
      <x:c r="B17" s="126" t="s"/>
      <x:c r="C17" s="126" t="s"/>
    </x:row>
    <x:row r="18" spans="1:6" x14ac:dyDescent="0.45">
      <x:c r="A18" s="126" t="s"/>
      <x:c r="B18" s="126" t="s"/>
      <x:c r="C18" s="126" t="s"/>
    </x:row>
    <x:row r="19" spans="1:6" x14ac:dyDescent="0.45">
      <x:c r="A19" s="126" t="s"/>
      <x:c r="B19" s="126" t="s"/>
      <x:c r="C19" s="126" t="s"/>
    </x:row>
    <x:row r="20" spans="1:6" x14ac:dyDescent="0.45">
      <x:c r="A20" s="126" t="s"/>
      <x:c r="B20" s="126" t="s"/>
      <x:c r="C20" s="126" t="s"/>
    </x:row>
    <x:row r="21" spans="1:6" x14ac:dyDescent="0.45">
      <x:c r="A21" s="126" t="s"/>
      <x:c r="B21" s="126" t="s"/>
      <x:c r="C21" s="126" t="s"/>
    </x:row>
    <x:row r="22" spans="1:6" x14ac:dyDescent="0.45">
      <x:c r="A22" s="126" t="s"/>
      <x:c r="B22" s="126" t="s"/>
      <x:c r="C22" s="126" t="s"/>
    </x:row>
    <x:row r="23" spans="1:6" x14ac:dyDescent="0.45">
      <x:c r="A23" s="126" t="s"/>
      <x:c r="B23" s="126" t="s"/>
      <x:c r="C23" s="126" t="s"/>
    </x:row>
    <x:row r="24" spans="1:6" x14ac:dyDescent="0.45">
      <x:c r="A24" s="126" t="s"/>
      <x:c r="B24" s="126" t="s"/>
      <x:c r="C24" s="126" t="s"/>
    </x:row>
    <x:row r="25" spans="1:6" x14ac:dyDescent="0.45">
      <x:c r="A25" s="126" t="s"/>
      <x:c r="B25" s="126" t="s"/>
      <x:c r="C25" s="126" t="s"/>
    </x:row>
    <x:row r="26" spans="1:6" x14ac:dyDescent="0.45">
      <x:c r="A26" s="126" t="s"/>
      <x:c r="B26" s="126" t="s"/>
      <x:c r="C26" s="126" t="s"/>
    </x:row>
    <x:row r="27" spans="1:6" x14ac:dyDescent="0.45">
      <x:c r="A27" s="126" t="s"/>
      <x:c r="B27" s="126" t="s"/>
      <x:c r="C27" s="126" t="s"/>
    </x:row>
    <x:row r="28" spans="1:6" x14ac:dyDescent="0.45">
      <x:c r="A28" s="126" t="s"/>
      <x:c r="B28" s="126" t="s"/>
      <x:c r="C28" s="126" t="s"/>
    </x:row>
    <x:row r="29" spans="1:6" x14ac:dyDescent="0.45">
      <x:c r="A29" s="126" t="s"/>
      <x:c r="B29" s="126" t="s"/>
      <x:c r="C29" s="126" t="s"/>
    </x:row>
    <x:row r="30" spans="1:6" x14ac:dyDescent="0.45">
      <x:c r="A30" s="126" t="s"/>
      <x:c r="B30" s="126" t="s"/>
      <x:c r="C30" s="126" t="s"/>
    </x:row>
    <x:row r="31" spans="1:6" x14ac:dyDescent="0.45">
      <x:c r="A31" s="126" t="s"/>
      <x:c r="B31" s="126" t="s"/>
      <x:c r="C31" s="126" t="s"/>
    </x:row>
    <x:row r="32" spans="1:6" x14ac:dyDescent="0.45">
      <x:c r="A32" s="126" t="s"/>
      <x:c r="B32" s="126" t="s"/>
      <x:c r="C32" s="126" t="s"/>
    </x:row>
    <x:row r="33" spans="1:6" x14ac:dyDescent="0.45">
      <x:c r="A33" s="126" t="s"/>
      <x:c r="B33" s="126" t="s"/>
      <x:c r="C33" s="126" t="s"/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1"/>
  <x:sheetViews>
    <x:sheetView workbookViewId="0"/>
  </x:sheetViews>
  <x:sheetFormatPr defaultRowHeight="15"/>
  <x:cols>
    <x:col min="1" max="1" width="14.270625" style="0" customWidth="1"/>
    <x:col min="2" max="2" width="16.940625" style="0" customWidth="1"/>
    <x:col min="3" max="3" width="35.980625" style="0" customWidth="1"/>
    <x:col min="4" max="4" width="16.170625" style="0" customWidth="1"/>
    <x:col min="5" max="5" width="14.840625" style="0" customWidth="1"/>
    <x:col min="6" max="8" width="6.720625" style="0" customWidth="1"/>
    <x:col min="9" max="9" width="8.690625" style="0" customWidth="1"/>
    <x:col min="10" max="10" width="22.010625" style="0" customWidth="1"/>
  </x:cols>
  <x:sheetData>
    <x:row r="1" spans="1:10">
      <x:c r="A1" s="127" t="s">
        <x:v>45</x:v>
      </x:c>
      <x:c r="B1" s="128" t="s">
        <x:v>46</x:v>
      </x:c>
      <x:c r="C1" s="128" t="s">
        <x:v>47</x:v>
      </x:c>
      <x:c r="D1" s="128" t="s">
        <x:v>48</x:v>
      </x:c>
      <x:c r="E1" s="128" t="s">
        <x:v>43</x:v>
      </x:c>
      <x:c r="F1" s="128" t="s">
        <x:v>49</x:v>
      </x:c>
      <x:c r="G1" s="128" t="s">
        <x:v>50</x:v>
      </x:c>
      <x:c r="H1" s="128" t="s">
        <x:v>51</x:v>
      </x:c>
      <x:c r="I1" s="128" t="s">
        <x:v>52</x:v>
      </x:c>
      <x:c r="J1" s="129" t="s">
        <x:v>53</x:v>
      </x:c>
    </x:row>
    <x:row r="2" spans="1:10">
      <x:c r="A2" s="0" t="s">
        <x:v>54</x:v>
      </x:c>
      <x:c r="B2" s="0" t="s">
        <x:v>55</x:v>
      </x:c>
      <x:c r="C2" s="0" t="s">
        <x:v>56</x:v>
      </x:c>
      <x:c r="E2" s="0" t="s">
        <x:v>57</x:v>
      </x:c>
      <x:c r="J2" s="0" t="s">
        <x:v>58</x:v>
      </x:c>
    </x:row>
    <x:row r="3" spans="1:10">
      <x:c r="A3" s="0" t="s">
        <x:v>59</x:v>
      </x:c>
      <x:c r="B3" s="0" t="s">
        <x:v>55</x:v>
      </x:c>
      <x:c r="C3" s="0" t="s">
        <x:v>60</x:v>
      </x:c>
      <x:c r="E3" s="0" t="s">
        <x:v>61</x:v>
      </x:c>
      <x:c r="I3" s="0" t="s">
        <x:v>62</x:v>
      </x:c>
    </x:row>
    <x:row r="4" spans="1:10">
      <x:c r="A4" s="0" t="s">
        <x:v>63</x:v>
      </x:c>
      <x:c r="B4" s="0" t="s">
        <x:v>64</x:v>
      </x:c>
      <x:c r="C4" s="0" t="s">
        <x:v>65</x:v>
      </x:c>
      <x:c r="E4" s="0" t="s">
        <x:v>66</x:v>
      </x:c>
      <x:c r="I4" s="0" t="s">
        <x:v>62</x:v>
      </x:c>
    </x:row>
    <x:row r="5" spans="1:10">
      <x:c r="A5" s="0" t="s">
        <x:v>67</x:v>
      </x:c>
      <x:c r="B5" s="0" t="s">
        <x:v>64</x:v>
      </x:c>
      <x:c r="C5" s="0" t="s">
        <x:v>68</x:v>
      </x:c>
      <x:c r="E5" s="0" t="s">
        <x:v>69</x:v>
      </x:c>
      <x:c r="J5" s="0" t="s">
        <x:v>70</x:v>
      </x:c>
    </x:row>
    <x:row r="6" spans="1:10">
      <x:c r="A6" s="0" t="s">
        <x:v>71</x:v>
      </x:c>
      <x:c r="B6" s="0" t="s">
        <x:v>72</x:v>
      </x:c>
      <x:c r="C6" s="0" t="s">
        <x:v>73</x:v>
      </x:c>
      <x:c r="E6" s="0" t="s">
        <x:v>74</x:v>
      </x:c>
      <x:c r="J6" s="0" t="s">
        <x:v>75</x:v>
      </x:c>
    </x:row>
    <x:row r="7" spans="1:10">
      <x:c r="A7" s="0" t="s">
        <x:v>76</x:v>
      </x:c>
      <x:c r="B7" s="0" t="s">
        <x:v>77</x:v>
      </x:c>
      <x:c r="C7" s="0" t="s">
        <x:v>78</x:v>
      </x:c>
      <x:c r="E7" s="0" t="s">
        <x:v>79</x:v>
      </x:c>
      <x:c r="J7" s="0" t="s">
        <x:v>80</x:v>
      </x:c>
    </x:row>
    <x:row r="8" spans="1:10">
      <x:c r="A8" s="0" t="s">
        <x:v>81</x:v>
      </x:c>
      <x:c r="B8" s="0" t="s">
        <x:v>82</x:v>
      </x:c>
      <x:c r="C8" s="0" t="s">
        <x:v>83</x:v>
      </x:c>
      <x:c r="J8" s="0" t="s">
        <x:v>84</x:v>
      </x:c>
    </x:row>
    <x:row r="9" spans="1:10">
      <x:c r="A9" s="0" t="s">
        <x:v>85</x:v>
      </x:c>
      <x:c r="B9" s="0" t="s">
        <x:v>82</x:v>
      </x:c>
      <x:c r="C9" s="0" t="s">
        <x:v>86</x:v>
      </x:c>
      <x:c r="E9" s="0" t="s">
        <x:v>87</x:v>
      </x:c>
      <x:c r="I9" s="0" t="s">
        <x:v>62</x:v>
      </x:c>
    </x:row>
    <x:row r="10" spans="1:10">
      <x:c r="A10" s="0" t="s">
        <x:v>88</x:v>
      </x:c>
      <x:c r="B10" s="0" t="s">
        <x:v>89</x:v>
      </x:c>
      <x:c r="C10" s="0" t="s">
        <x:v>90</x:v>
      </x:c>
      <x:c r="E10" s="0" t="s">
        <x:v>91</x:v>
      </x:c>
      <x:c r="J10" s="0" t="s">
        <x:v>92</x:v>
      </x:c>
    </x:row>
    <x:row r="11" spans="1:10">
      <x:c r="A11" s="0" t="s">
        <x:v>93</x:v>
      </x:c>
      <x:c r="B11" s="0" t="s">
        <x:v>89</x:v>
      </x:c>
      <x:c r="C11" s="0" t="s">
        <x:v>94</x:v>
      </x:c>
      <x:c r="E11" s="0" t="s">
        <x:v>95</x:v>
      </x:c>
      <x:c r="I11" s="0" t="s">
        <x:v>62</x:v>
      </x:c>
    </x:row>
    <x:row r="12" spans="1:10">
      <x:c r="A12" s="0" t="s">
        <x:v>96</x:v>
      </x:c>
      <x:c r="B12" s="0" t="s">
        <x:v>97</x:v>
      </x:c>
      <x:c r="C12" s="0" t="s">
        <x:v>98</x:v>
      </x:c>
      <x:c r="E12" s="0" t="s">
        <x:v>99</x:v>
      </x:c>
      <x:c r="I12" s="0" t="s">
        <x:v>62</x:v>
      </x:c>
    </x:row>
    <x:row r="13" spans="1:10">
      <x:c r="A13" s="0" t="s">
        <x:v>100</x:v>
      </x:c>
      <x:c r="B13" s="0" t="s">
        <x:v>101</x:v>
      </x:c>
      <x:c r="C13" s="0" t="s">
        <x:v>83</x:v>
      </x:c>
      <x:c r="E13" s="0" t="s">
        <x:v>102</x:v>
      </x:c>
      <x:c r="J13" s="0" t="s">
        <x:v>84</x:v>
      </x:c>
    </x:row>
    <x:row r="14" spans="1:10">
      <x:c r="A14" s="0" t="s">
        <x:v>103</x:v>
      </x:c>
      <x:c r="B14" s="0" t="s">
        <x:v>104</x:v>
      </x:c>
      <x:c r="C14" s="0" t="s">
        <x:v>105</x:v>
      </x:c>
      <x:c r="E14" s="0" t="s">
        <x:v>106</x:v>
      </x:c>
      <x:c r="I14" s="0" t="s">
        <x:v>62</x:v>
      </x:c>
    </x:row>
    <x:row r="15" spans="1:10">
      <x:c r="A15" s="0" t="s">
        <x:v>107</x:v>
      </x:c>
      <x:c r="B15" s="0" t="s">
        <x:v>108</x:v>
      </x:c>
      <x:c r="C15" s="0" t="s">
        <x:v>109</x:v>
      </x:c>
      <x:c r="E15" s="0" t="s">
        <x:v>110</x:v>
      </x:c>
      <x:c r="I15" s="0" t="s">
        <x:v>62</x:v>
      </x:c>
    </x:row>
    <x:row r="16" spans="1:10">
      <x:c r="A16" s="0" t="s">
        <x:v>111</x:v>
      </x:c>
      <x:c r="B16" s="0" t="s">
        <x:v>112</x:v>
      </x:c>
      <x:c r="C16" s="0" t="s">
        <x:v>113</x:v>
      </x:c>
      <x:c r="E16" s="0" t="s">
        <x:v>114</x:v>
      </x:c>
      <x:c r="J16" s="0" t="s">
        <x:v>115</x:v>
      </x:c>
    </x:row>
    <x:row r="17" spans="1:10">
      <x:c r="A17" s="0" t="s">
        <x:v>116</x:v>
      </x:c>
      <x:c r="B17" s="0" t="s">
        <x:v>112</x:v>
      </x:c>
      <x:c r="C17" s="0" t="s">
        <x:v>117</x:v>
      </x:c>
      <x:c r="E17" s="0" t="s">
        <x:v>118</x:v>
      </x:c>
      <x:c r="I17" s="0" t="s">
        <x:v>62</x:v>
      </x:c>
    </x:row>
    <x:row r="18" spans="1:10">
      <x:c r="A18" s="0" t="s">
        <x:v>119</x:v>
      </x:c>
      <x:c r="B18" s="0" t="s">
        <x:v>120</x:v>
      </x:c>
      <x:c r="C18" s="0" t="s">
        <x:v>121</x:v>
      </x:c>
      <x:c r="E18" s="0" t="s">
        <x:v>122</x:v>
      </x:c>
      <x:c r="J18" s="0" t="s">
        <x:v>123</x:v>
      </x:c>
    </x:row>
    <x:row r="19" spans="1:10">
      <x:c r="A19" s="0" t="s">
        <x:v>124</x:v>
      </x:c>
      <x:c r="B19" s="0" t="s">
        <x:v>120</x:v>
      </x:c>
      <x:c r="C19" s="0" t="s">
        <x:v>125</x:v>
      </x:c>
      <x:c r="E19" s="0" t="s">
        <x:v>126</x:v>
      </x:c>
      <x:c r="I19" s="0" t="s">
        <x:v>62</x:v>
      </x:c>
    </x:row>
    <x:row r="20" spans="1:10">
      <x:c r="A20" s="0" t="s">
        <x:v>127</x:v>
      </x:c>
      <x:c r="B20" s="0" t="s">
        <x:v>128</x:v>
      </x:c>
      <x:c r="C20" s="0" t="s">
        <x:v>129</x:v>
      </x:c>
      <x:c r="E20" s="0" t="s">
        <x:v>130</x:v>
      </x:c>
      <x:c r="I20" s="0" t="s">
        <x:v>62</x:v>
      </x:c>
    </x:row>
    <x:row r="21" spans="1:10">
      <x:c r="A21" s="0" t="s">
        <x:v>131</x:v>
      </x:c>
      <x:c r="B21" s="0" t="s">
        <x:v>128</x:v>
      </x:c>
      <x:c r="C21" s="0" t="s">
        <x:v>132</x:v>
      </x:c>
      <x:c r="E21" s="0" t="s">
        <x:v>133</x:v>
      </x:c>
      <x:c r="J21" s="0" t="s">
        <x:v>134</x:v>
      </x:c>
    </x:row>
    <x:row r="22" spans="1:10">
      <x:c r="A22" s="0" t="s">
        <x:v>135</x:v>
      </x:c>
      <x:c r="B22" s="0" t="s">
        <x:v>136</x:v>
      </x:c>
      <x:c r="C22" s="0" t="s">
        <x:v>137</x:v>
      </x:c>
      <x:c r="E22" s="0" t="s">
        <x:v>138</x:v>
      </x:c>
      <x:c r="J22" s="0" t="s">
        <x:v>139</x:v>
      </x:c>
    </x:row>
    <x:row r="23" spans="1:10">
      <x:c r="A23" s="0" t="s">
        <x:v>140</x:v>
      </x:c>
      <x:c r="B23" s="0" t="s">
        <x:v>136</x:v>
      </x:c>
      <x:c r="C23" s="0" t="s">
        <x:v>141</x:v>
      </x:c>
      <x:c r="E23" s="0" t="s">
        <x:v>142</x:v>
      </x:c>
      <x:c r="I23" s="0" t="s">
        <x:v>62</x:v>
      </x:c>
    </x:row>
    <x:row r="24" spans="1:10">
      <x:c r="A24" s="0" t="s">
        <x:v>63</x:v>
      </x:c>
      <x:c r="B24" s="0" t="s">
        <x:v>143</x:v>
      </x:c>
      <x:c r="C24" s="0" t="s">
        <x:v>144</x:v>
      </x:c>
      <x:c r="E24" s="0" t="s">
        <x:v>145</x:v>
      </x:c>
      <x:c r="I24" s="0" t="s">
        <x:v>62</x:v>
      </x:c>
    </x:row>
    <x:row r="25" spans="1:10">
      <x:c r="A25" s="0" t="s">
        <x:v>146</x:v>
      </x:c>
      <x:c r="B25" s="0" t="s">
        <x:v>143</x:v>
      </x:c>
      <x:c r="C25" s="0" t="s">
        <x:v>147</x:v>
      </x:c>
      <x:c r="E25" s="0" t="s">
        <x:v>148</x:v>
      </x:c>
      <x:c r="J25" s="0" t="s">
        <x:v>149</x:v>
      </x:c>
    </x:row>
    <x:row r="26" spans="1:10">
      <x:c r="A26" s="0" t="s">
        <x:v>150</x:v>
      </x:c>
      <x:c r="B26" s="0" t="s">
        <x:v>151</x:v>
      </x:c>
      <x:c r="C26" s="0" t="s">
        <x:v>152</x:v>
      </x:c>
      <x:c r="E26" s="0" t="s">
        <x:v>153</x:v>
      </x:c>
      <x:c r="J26" s="0" t="s">
        <x:v>154</x:v>
      </x:c>
    </x:row>
    <x:row r="27" spans="1:10">
      <x:c r="A27" s="0" t="s">
        <x:v>155</x:v>
      </x:c>
      <x:c r="B27" s="0" t="s">
        <x:v>156</x:v>
      </x:c>
      <x:c r="C27" s="0" t="s">
        <x:v>157</x:v>
      </x:c>
      <x:c r="E27" s="0" t="s">
        <x:v>158</x:v>
      </x:c>
      <x:c r="I27" s="0" t="s">
        <x:v>62</x:v>
      </x:c>
    </x:row>
    <x:row r="28" spans="1:10">
      <x:c r="A28" s="0" t="s">
        <x:v>159</x:v>
      </x:c>
      <x:c r="B28" s="0" t="s">
        <x:v>160</x:v>
      </x:c>
      <x:c r="J28" s="0" t="s">
        <x:v>161</x:v>
      </x:c>
    </x:row>
    <x:row r="29" spans="1:10">
      <x:c r="A29" s="0" t="s">
        <x:v>162</x:v>
      </x:c>
      <x:c r="B29" s="0" t="s">
        <x:v>163</x:v>
      </x:c>
      <x:c r="C29" s="0" t="s">
        <x:v>164</x:v>
      </x:c>
      <x:c r="I29" s="0" t="s">
        <x:v>62</x:v>
      </x:c>
    </x:row>
    <x:row r="30" spans="1:10">
      <x:c r="A30" s="0" t="s">
        <x:v>165</x:v>
      </x:c>
      <x:c r="B30" s="0" t="s">
        <x:v>166</x:v>
      </x:c>
      <x:c r="C30" s="0" t="s">
        <x:v>167</x:v>
      </x:c>
      <x:c r="E30" s="0" t="s">
        <x:v>168</x:v>
      </x:c>
      <x:c r="I30" s="0" t="s">
        <x:v>62</x:v>
      </x:c>
    </x:row>
    <x:row r="31" spans="1:10">
      <x:c r="A31" s="0" t="s">
        <x:v>169</x:v>
      </x:c>
      <x:c r="B31" s="0" t="s">
        <x:v>170</x:v>
      </x:c>
      <x:c r="C31" s="0" t="s">
        <x:v>171</x:v>
      </x:c>
      <x:c r="E31" s="0" t="s">
        <x:v>172</x:v>
      </x:c>
      <x:c r="I31" s="0" t="s">
        <x:v>62</x:v>
      </x:c>
    </x:row>
    <x:row r="32" spans="1:10">
      <x:c r="A32" s="0" t="s">
        <x:v>173</x:v>
      </x:c>
      <x:c r="B32" s="0" t="s">
        <x:v>170</x:v>
      </x:c>
      <x:c r="C32" s="0" t="s">
        <x:v>174</x:v>
      </x:c>
      <x:c r="E32" s="0" t="s">
        <x:v>175</x:v>
      </x:c>
      <x:c r="J32" s="0" t="s">
        <x:v>176</x:v>
      </x:c>
    </x:row>
    <x:row r="33" spans="1:10">
      <x:c r="A33" s="0" t="s">
        <x:v>177</x:v>
      </x:c>
      <x:c r="B33" s="0" t="s">
        <x:v>178</x:v>
      </x:c>
      <x:c r="C33" s="0" t="s">
        <x:v>179</x:v>
      </x:c>
      <x:c r="E33" s="0" t="s">
        <x:v>180</x:v>
      </x:c>
      <x:c r="I33" s="0" t="s">
        <x:v>62</x:v>
      </x:c>
    </x:row>
    <x:row r="34" spans="1:10">
      <x:c r="A34" s="0" t="s">
        <x:v>181</x:v>
      </x:c>
      <x:c r="B34" s="0" t="s">
        <x:v>182</x:v>
      </x:c>
      <x:c r="C34" s="0" t="s">
        <x:v>183</x:v>
      </x:c>
      <x:c r="E34" s="0" t="s">
        <x:v>184</x:v>
      </x:c>
      <x:c r="I34" s="0" t="s">
        <x:v>62</x:v>
      </x:c>
    </x:row>
    <x:row r="35" spans="1:10">
      <x:c r="A35" s="0" t="s">
        <x:v>185</x:v>
      </x:c>
      <x:c r="B35" s="0" t="s">
        <x:v>186</x:v>
      </x:c>
      <x:c r="C35" s="0" t="s">
        <x:v>187</x:v>
      </x:c>
      <x:c r="E35" s="0" t="s">
        <x:v>188</x:v>
      </x:c>
      <x:c r="J35" s="0" t="s">
        <x:v>189</x:v>
      </x:c>
    </x:row>
    <x:row r="36" spans="1:10">
      <x:c r="A36" s="0" t="s">
        <x:v>190</x:v>
      </x:c>
      <x:c r="B36" s="0" t="s">
        <x:v>191</x:v>
      </x:c>
      <x:c r="C36" s="0" t="s">
        <x:v>21</x:v>
      </x:c>
      <x:c r="J36" s="0" t="s">
        <x:v>192</x:v>
      </x:c>
    </x:row>
    <x:row r="37" spans="1:10">
      <x:c r="A37" s="0" t="s">
        <x:v>193</x:v>
      </x:c>
      <x:c r="B37" s="0" t="s">
        <x:v>191</x:v>
      </x:c>
      <x:c r="C37" s="0" t="s">
        <x:v>194</x:v>
      </x:c>
      <x:c r="E37" s="0" t="s">
        <x:v>195</x:v>
      </x:c>
      <x:c r="I37" s="0" t="s">
        <x:v>62</x:v>
      </x:c>
    </x:row>
    <x:row r="38" spans="1:10">
      <x:c r="A38" s="0" t="s">
        <x:v>196</x:v>
      </x:c>
      <x:c r="B38" s="0" t="s">
        <x:v>197</x:v>
      </x:c>
      <x:c r="C38" s="0" t="s">
        <x:v>198</x:v>
      </x:c>
      <x:c r="E38" s="0" t="s">
        <x:v>199</x:v>
      </x:c>
      <x:c r="J38" s="0" t="s">
        <x:v>200</x:v>
      </x:c>
    </x:row>
    <x:row r="39" spans="1:10">
      <x:c r="A39" s="0" t="s">
        <x:v>201</x:v>
      </x:c>
      <x:c r="B39" s="0" t="s">
        <x:v>197</x:v>
      </x:c>
      <x:c r="C39" s="0" t="s">
        <x:v>198</x:v>
      </x:c>
      <x:c r="E39" s="0" t="s">
        <x:v>202</x:v>
      </x:c>
      <x:c r="I39" s="0" t="s">
        <x:v>62</x:v>
      </x:c>
    </x:row>
    <x:row r="40" spans="1:10">
      <x:c r="A40" s="0" t="s">
        <x:v>203</x:v>
      </x:c>
      <x:c r="B40" s="0" t="s">
        <x:v>204</x:v>
      </x:c>
      <x:c r="C40" s="0" t="s">
        <x:v>205</x:v>
      </x:c>
      <x:c r="E40" s="0" t="s">
        <x:v>206</x:v>
      </x:c>
      <x:c r="I40" s="0" t="s">
        <x:v>62</x:v>
      </x:c>
    </x:row>
    <x:row r="41" spans="1:10">
      <x:c r="A41" s="0" t="s">
        <x:v>207</x:v>
      </x:c>
      <x:c r="B41" s="0" t="s">
        <x:v>208</x:v>
      </x:c>
      <x:c r="C41" s="0" t="s">
        <x:v>209</x:v>
      </x:c>
      <x:c r="E41" s="0" t="s">
        <x:v>210</x:v>
      </x:c>
      <x:c r="I41" s="0" t="s">
        <x:v>62</x:v>
      </x:c>
    </x:row>
    <x:row r="42" spans="1:10">
      <x:c r="A42" s="0" t="s">
        <x:v>211</x:v>
      </x:c>
      <x:c r="B42" s="0" t="s">
        <x:v>208</x:v>
      </x:c>
      <x:c r="J42" s="0" t="s">
        <x:v>212</x:v>
      </x:c>
    </x:row>
    <x:row r="43" spans="1:10">
      <x:c r="A43" s="0" t="s">
        <x:v>213</x:v>
      </x:c>
      <x:c r="B43" s="0" t="s">
        <x:v>214</x:v>
      </x:c>
      <x:c r="C43" s="0" t="s">
        <x:v>215</x:v>
      </x:c>
      <x:c r="E43" s="0" t="s">
        <x:v>216</x:v>
      </x:c>
      <x:c r="J43" s="0" t="s">
        <x:v>154</x:v>
      </x:c>
    </x:row>
    <x:row r="44" spans="1:10">
      <x:c r="A44" s="0" t="s">
        <x:v>217</x:v>
      </x:c>
      <x:c r="B44" s="0" t="s">
        <x:v>218</x:v>
      </x:c>
      <x:c r="C44" s="0" t="s">
        <x:v>219</x:v>
      </x:c>
      <x:c r="E44" s="0" t="s">
        <x:v>220</x:v>
      </x:c>
      <x:c r="I44" s="0" t="s">
        <x:v>62</x:v>
      </x:c>
    </x:row>
    <x:row r="45" spans="1:10">
      <x:c r="A45" s="0" t="s">
        <x:v>221</x:v>
      </x:c>
      <x:c r="B45" s="0" t="s">
        <x:v>222</x:v>
      </x:c>
      <x:c r="C45" s="0" t="s">
        <x:v>223</x:v>
      </x:c>
      <x:c r="E45" s="0" t="s">
        <x:v>224</x:v>
      </x:c>
      <x:c r="I45" s="0" t="s">
        <x:v>62</x:v>
      </x:c>
    </x:row>
    <x:row r="46" spans="1:10">
      <x:c r="A46" s="0" t="s">
        <x:v>225</x:v>
      </x:c>
      <x:c r="B46" s="0" t="s">
        <x:v>226</x:v>
      </x:c>
      <x:c r="C46" s="0" t="s">
        <x:v>227</x:v>
      </x:c>
      <x:c r="J46" s="0" t="s">
        <x:v>228</x:v>
      </x:c>
    </x:row>
    <x:row r="47" spans="1:10">
      <x:c r="A47" s="0" t="s">
        <x:v>229</x:v>
      </x:c>
      <x:c r="B47" s="0" t="s">
        <x:v>226</x:v>
      </x:c>
      <x:c r="C47" s="0" t="s">
        <x:v>230</x:v>
      </x:c>
      <x:c r="E47" s="0" t="s">
        <x:v>231</x:v>
      </x:c>
      <x:c r="I47" s="0" t="s">
        <x:v>62</x:v>
      </x:c>
    </x:row>
    <x:row r="48" spans="1:10">
      <x:c r="A48" s="0" t="s">
        <x:v>232</x:v>
      </x:c>
      <x:c r="B48" s="0" t="s">
        <x:v>233</x:v>
      </x:c>
      <x:c r="C48" s="0" t="s">
        <x:v>234</x:v>
      </x:c>
      <x:c r="E48" s="0" t="s">
        <x:v>235</x:v>
      </x:c>
      <x:c r="I48" s="0" t="s">
        <x:v>62</x:v>
      </x:c>
    </x:row>
    <x:row r="49" spans="1:10">
      <x:c r="A49" s="0" t="s">
        <x:v>236</x:v>
      </x:c>
      <x:c r="B49" s="0" t="s">
        <x:v>233</x:v>
      </x:c>
      <x:c r="C49" s="0" t="s">
        <x:v>21</x:v>
      </x:c>
      <x:c r="E49" s="0" t="s">
        <x:v>237</x:v>
      </x:c>
      <x:c r="J49" s="0" t="s">
        <x:v>238</x:v>
      </x:c>
    </x:row>
    <x:row r="50" spans="1:10">
      <x:c r="A50" s="0" t="s">
        <x:v>232</x:v>
      </x:c>
      <x:c r="B50" s="0" t="s">
        <x:v>239</x:v>
      </x:c>
      <x:c r="C50" s="0" t="s">
        <x:v>240</x:v>
      </x:c>
      <x:c r="E50" s="0" t="s">
        <x:v>241</x:v>
      </x:c>
      <x:c r="I50" s="0" t="s">
        <x:v>62</x:v>
      </x:c>
    </x:row>
    <x:row r="51" spans="1:10">
      <x:c r="A51" s="0" t="s">
        <x:v>242</x:v>
      </x:c>
      <x:c r="B51" s="0" t="s">
        <x:v>239</x:v>
      </x:c>
      <x:c r="E51" s="0" t="s">
        <x:v>243</x:v>
      </x:c>
      <x:c r="J51" s="0" t="s">
        <x:v>244</x:v>
      </x:c>
    </x:row>
    <x:row r="52" spans="1:10">
      <x:c r="A52" s="0" t="s">
        <x:v>245</x:v>
      </x:c>
      <x:c r="B52" s="0" t="s">
        <x:v>246</x:v>
      </x:c>
      <x:c r="C52" s="0" t="s">
        <x:v>247</x:v>
      </x:c>
      <x:c r="E52" s="0" t="s">
        <x:v>248</x:v>
      </x:c>
      <x:c r="J52" s="0" t="s">
        <x:v>249</x:v>
      </x:c>
    </x:row>
    <x:row r="53" spans="1:10">
      <x:c r="A53" s="0" t="s">
        <x:v>250</x:v>
      </x:c>
      <x:c r="B53" s="0" t="s">
        <x:v>246</x:v>
      </x:c>
      <x:c r="C53" s="0" t="s">
        <x:v>251</x:v>
      </x:c>
      <x:c r="E53" s="0" t="s">
        <x:v>252</x:v>
      </x:c>
      <x:c r="I53" s="0" t="s">
        <x:v>62</x:v>
      </x:c>
    </x:row>
    <x:row r="54" spans="1:10">
      <x:c r="A54" s="0" t="s">
        <x:v>146</x:v>
      </x:c>
      <x:c r="B54" s="0" t="s">
        <x:v>253</x:v>
      </x:c>
      <x:c r="C54" s="0" t="s">
        <x:v>254</x:v>
      </x:c>
      <x:c r="E54" s="0" t="s">
        <x:v>255</x:v>
      </x:c>
      <x:c r="I54" s="0" t="s">
        <x:v>62</x:v>
      </x:c>
    </x:row>
    <x:row r="55" spans="1:10">
      <x:c r="A55" s="0" t="s">
        <x:v>256</x:v>
      </x:c>
      <x:c r="B55" s="0" t="s">
        <x:v>257</x:v>
      </x:c>
      <x:c r="C55" s="0" t="s">
        <x:v>258</x:v>
      </x:c>
      <x:c r="E55" s="0" t="s">
        <x:v>259</x:v>
      </x:c>
      <x:c r="I55" s="0" t="s">
        <x:v>62</x:v>
      </x:c>
    </x:row>
    <x:row r="56" spans="1:10">
      <x:c r="A56" s="0" t="s">
        <x:v>260</x:v>
      </x:c>
      <x:c r="B56" s="0" t="s">
        <x:v>257</x:v>
      </x:c>
      <x:c r="E56" s="0" t="s">
        <x:v>261</x:v>
      </x:c>
      <x:c r="J56" s="0" t="s">
        <x:v>262</x:v>
      </x:c>
    </x:row>
    <x:row r="57" spans="1:10">
      <x:c r="A57" s="0" t="s">
        <x:v>263</x:v>
      </x:c>
      <x:c r="B57" s="0" t="s">
        <x:v>264</x:v>
      </x:c>
      <x:c r="C57" s="0" t="s">
        <x:v>21</x:v>
      </x:c>
      <x:c r="E57" s="0" t="s">
        <x:v>265</x:v>
      </x:c>
      <x:c r="J57" s="0" t="s">
        <x:v>266</x:v>
      </x:c>
    </x:row>
    <x:row r="58" spans="1:10">
      <x:c r="A58" s="0" t="s">
        <x:v>267</x:v>
      </x:c>
      <x:c r="B58" s="0" t="s">
        <x:v>268</x:v>
      </x:c>
      <x:c r="C58" s="0" t="s">
        <x:v>269</x:v>
      </x:c>
      <x:c r="E58" s="0" t="s">
        <x:v>270</x:v>
      </x:c>
      <x:c r="J58" s="0" t="s">
        <x:v>271</x:v>
      </x:c>
    </x:row>
    <x:row r="59" spans="1:10">
      <x:c r="A59" s="0" t="s">
        <x:v>272</x:v>
      </x:c>
      <x:c r="B59" s="0" t="s">
        <x:v>268</x:v>
      </x:c>
      <x:c r="C59" s="0" t="s">
        <x:v>273</x:v>
      </x:c>
      <x:c r="E59" s="0" t="s">
        <x:v>274</x:v>
      </x:c>
      <x:c r="I59" s="0" t="s">
        <x:v>62</x:v>
      </x:c>
    </x:row>
    <x:row r="60" spans="1:10">
      <x:c r="A60" s="0" t="s">
        <x:v>275</x:v>
      </x:c>
      <x:c r="B60" s="0" t="s">
        <x:v>276</x:v>
      </x:c>
      <x:c r="C60" s="0" t="s">
        <x:v>277</x:v>
      </x:c>
      <x:c r="E60" s="0" t="s">
        <x:v>278</x:v>
      </x:c>
      <x:c r="I60" s="0" t="s">
        <x:v>62</x:v>
      </x:c>
    </x:row>
    <x:row r="61" spans="1:10">
      <x:c r="A61" s="0" t="s">
        <x:v>213</x:v>
      </x:c>
      <x:c r="B61" s="0" t="s">
        <x:v>279</x:v>
      </x:c>
      <x:c r="C61" s="0" t="s">
        <x:v>227</x:v>
      </x:c>
      <x:c r="E61" s="0" t="s">
        <x:v>280</x:v>
      </x:c>
      <x:c r="J61" s="0" t="s">
        <x:v>281</x:v>
      </x:c>
    </x:row>
    <x:row r="62" spans="1:10">
      <x:c r="A62" s="0" t="s">
        <x:v>232</x:v>
      </x:c>
      <x:c r="B62" s="0" t="s">
        <x:v>279</x:v>
      </x:c>
      <x:c r="C62" s="0" t="s">
        <x:v>282</x:v>
      </x:c>
      <x:c r="E62" s="0" t="s">
        <x:v>283</x:v>
      </x:c>
      <x:c r="I62" s="0" t="s">
        <x:v>62</x:v>
      </x:c>
    </x:row>
    <x:row r="63" spans="1:10">
      <x:c r="A63" s="0" t="s">
        <x:v>284</x:v>
      </x:c>
      <x:c r="B63" s="0" t="s">
        <x:v>285</x:v>
      </x:c>
      <x:c r="C63" s="0" t="s">
        <x:v>286</x:v>
      </x:c>
      <x:c r="E63" s="0" t="s">
        <x:v>287</x:v>
      </x:c>
      <x:c r="I63" s="0" t="s">
        <x:v>62</x:v>
      </x:c>
    </x:row>
    <x:row r="64" spans="1:10">
      <x:c r="A64" s="0" t="s">
        <x:v>288</x:v>
      </x:c>
      <x:c r="B64" s="0" t="s">
        <x:v>289</x:v>
      </x:c>
      <x:c r="C64" s="0" t="s">
        <x:v>290</x:v>
      </x:c>
      <x:c r="E64" s="0" t="s">
        <x:v>291</x:v>
      </x:c>
      <x:c r="I64" s="0" t="s">
        <x:v>62</x:v>
      </x:c>
    </x:row>
    <x:row r="65" spans="1:10">
      <x:c r="A65" s="0" t="s">
        <x:v>292</x:v>
      </x:c>
      <x:c r="B65" s="0" t="s">
        <x:v>289</x:v>
      </x:c>
      <x:c r="C65" s="0" t="s">
        <x:v>293</x:v>
      </x:c>
      <x:c r="E65" s="0" t="s">
        <x:v>294</x:v>
      </x:c>
      <x:c r="J65" s="0" t="s">
        <x:v>295</x:v>
      </x:c>
    </x:row>
    <x:row r="66" spans="1:10">
      <x:c r="A66" s="0" t="s">
        <x:v>296</x:v>
      </x:c>
      <x:c r="B66" s="0" t="s">
        <x:v>297</x:v>
      </x:c>
      <x:c r="C66" s="0" t="s">
        <x:v>298</x:v>
      </x:c>
      <x:c r="E66" s="0" t="s">
        <x:v>299</x:v>
      </x:c>
      <x:c r="I66" s="0" t="s">
        <x:v>62</x:v>
      </x:c>
    </x:row>
    <x:row r="67" spans="1:10">
      <x:c r="A67" s="0" t="s">
        <x:v>300</x:v>
      </x:c>
      <x:c r="B67" s="0" t="s">
        <x:v>297</x:v>
      </x:c>
      <x:c r="C67" s="0" t="s">
        <x:v>83</x:v>
      </x:c>
      <x:c r="E67" s="0" t="s">
        <x:v>301</x:v>
      </x:c>
      <x:c r="J67" s="0" t="s">
        <x:v>302</x:v>
      </x:c>
    </x:row>
    <x:row r="68" spans="1:10">
      <x:c r="A68" s="0" t="s">
        <x:v>303</x:v>
      </x:c>
      <x:c r="B68" s="0" t="s">
        <x:v>304</x:v>
      </x:c>
      <x:c r="C68" s="0" t="s">
        <x:v>305</x:v>
      </x:c>
      <x:c r="E68" s="0" t="s">
        <x:v>306</x:v>
      </x:c>
      <x:c r="I68" s="0" t="s">
        <x:v>62</x:v>
      </x:c>
    </x:row>
    <x:row r="69" spans="1:10">
      <x:c r="A69" s="0" t="s">
        <x:v>307</x:v>
      </x:c>
      <x:c r="B69" s="0" t="s">
        <x:v>308</x:v>
      </x:c>
      <x:c r="C69" s="0" t="s">
        <x:v>309</x:v>
      </x:c>
      <x:c r="E69" s="0" t="s">
        <x:v>310</x:v>
      </x:c>
      <x:c r="I69" s="0" t="s">
        <x:v>62</x:v>
      </x:c>
    </x:row>
    <x:row r="70" spans="1:10">
      <x:c r="A70" s="0" t="s">
        <x:v>311</x:v>
      </x:c>
      <x:c r="B70" s="0" t="s">
        <x:v>308</x:v>
      </x:c>
      <x:c r="C70" s="0" t="s">
        <x:v>312</x:v>
      </x:c>
      <x:c r="E70" s="0" t="s">
        <x:v>313</x:v>
      </x:c>
      <x:c r="J70" s="0" t="s">
        <x:v>314</x:v>
      </x:c>
    </x:row>
    <x:row r="71" spans="1:10">
      <x:c r="A71" s="0" t="s">
        <x:v>315</x:v>
      </x:c>
      <x:c r="B71" s="0" t="s">
        <x:v>316</x:v>
      </x:c>
      <x:c r="C71" s="0" t="s">
        <x:v>317</x:v>
      </x:c>
      <x:c r="E71" s="0" t="s">
        <x:v>318</x:v>
      </x:c>
      <x:c r="I71" s="0" t="s">
        <x:v>62</x:v>
      </x:c>
    </x:row>
    <x:row r="72" spans="1:10">
      <x:c r="A72" s="0" t="s">
        <x:v>319</x:v>
      </x:c>
      <x:c r="B72" s="0" t="s">
        <x:v>320</x:v>
      </x:c>
      <x:c r="E72" s="0" t="s">
        <x:v>321</x:v>
      </x:c>
      <x:c r="J72" s="0" t="s">
        <x:v>322</x:v>
      </x:c>
    </x:row>
    <x:row r="73" spans="1:10">
      <x:c r="A73" s="0" t="s">
        <x:v>323</x:v>
      </x:c>
      <x:c r="B73" s="0" t="s">
        <x:v>324</x:v>
      </x:c>
      <x:c r="C73" s="0" t="s">
        <x:v>325</x:v>
      </x:c>
      <x:c r="E73" s="0" t="s">
        <x:v>326</x:v>
      </x:c>
      <x:c r="I73" s="0" t="s">
        <x:v>62</x:v>
      </x:c>
    </x:row>
    <x:row r="74" spans="1:10">
      <x:c r="A74" s="0" t="s">
        <x:v>327</x:v>
      </x:c>
      <x:c r="B74" s="0" t="s">
        <x:v>324</x:v>
      </x:c>
      <x:c r="C74" s="0" t="s">
        <x:v>328</x:v>
      </x:c>
      <x:c r="E74" s="0" t="s">
        <x:v>329</x:v>
      </x:c>
      <x:c r="J74" s="0" t="s">
        <x:v>330</x:v>
      </x:c>
    </x:row>
    <x:row r="75" spans="1:10">
      <x:c r="A75" s="0" t="s">
        <x:v>331</x:v>
      </x:c>
      <x:c r="B75" s="0" t="s">
        <x:v>332</x:v>
      </x:c>
      <x:c r="C75" s="0" t="s">
        <x:v>333</x:v>
      </x:c>
      <x:c r="J75" s="0" t="s">
        <x:v>334</x:v>
      </x:c>
    </x:row>
    <x:row r="76" spans="1:10">
      <x:c r="A76" s="0" t="s">
        <x:v>335</x:v>
      </x:c>
      <x:c r="B76" s="0" t="s">
        <x:v>336</x:v>
      </x:c>
      <x:c r="C76" s="0" t="s">
        <x:v>337</x:v>
      </x:c>
      <x:c r="E76" s="0" t="s">
        <x:v>338</x:v>
      </x:c>
      <x:c r="I76" s="0" t="s">
        <x:v>62</x:v>
      </x:c>
    </x:row>
    <x:row r="77" spans="1:10">
      <x:c r="A77" s="0" t="s">
        <x:v>339</x:v>
      </x:c>
      <x:c r="B77" s="0" t="s">
        <x:v>340</x:v>
      </x:c>
      <x:c r="J77" s="0" t="s">
        <x:v>341</x:v>
      </x:c>
    </x:row>
    <x:row r="78" spans="1:10">
      <x:c r="A78" s="0" t="s">
        <x:v>342</x:v>
      </x:c>
      <x:c r="B78" s="0" t="s">
        <x:v>340</x:v>
      </x:c>
      <x:c r="C78" s="0" t="s">
        <x:v>343</x:v>
      </x:c>
      <x:c r="E78" s="0" t="s">
        <x:v>344</x:v>
      </x:c>
      <x:c r="I78" s="0" t="s">
        <x:v>62</x:v>
      </x:c>
    </x:row>
    <x:row r="79" spans="1:10">
      <x:c r="A79" s="0" t="s">
        <x:v>345</x:v>
      </x:c>
      <x:c r="B79" s="0" t="s">
        <x:v>346</x:v>
      </x:c>
      <x:c r="C79" s="0" t="s">
        <x:v>347</x:v>
      </x:c>
      <x:c r="E79" s="0" t="s">
        <x:v>348</x:v>
      </x:c>
      <x:c r="I79" s="0" t="s">
        <x:v>62</x:v>
      </x:c>
    </x:row>
    <x:row r="80" spans="1:10">
      <x:c r="A80" s="0" t="s">
        <x:v>349</x:v>
      </x:c>
      <x:c r="B80" s="0" t="s">
        <x:v>350</x:v>
      </x:c>
      <x:c r="C80" s="0" t="s">
        <x:v>351</x:v>
      </x:c>
      <x:c r="E80" s="0" t="s">
        <x:v>352</x:v>
      </x:c>
      <x:c r="I80" s="0" t="s">
        <x:v>62</x:v>
      </x:c>
    </x:row>
    <x:row r="81" spans="1:10">
      <x:c r="A81" s="0" t="s">
        <x:v>353</x:v>
      </x:c>
      <x:c r="B81" s="0" t="s">
        <x:v>354</x:v>
      </x:c>
      <x:c r="C81" s="0" t="s">
        <x:v>355</x:v>
      </x:c>
      <x:c r="E81" s="0" t="s">
        <x:v>356</x:v>
      </x:c>
      <x:c r="J81" s="0" t="s">
        <x:v>357</x:v>
      </x:c>
    </x:row>
    <x:row r="82" spans="1:10">
      <x:c r="A82" s="0" t="s">
        <x:v>358</x:v>
      </x:c>
      <x:c r="B82" s="0" t="s">
        <x:v>359</x:v>
      </x:c>
      <x:c r="C82" s="0" t="s">
        <x:v>360</x:v>
      </x:c>
      <x:c r="E82" s="0" t="s">
        <x:v>361</x:v>
      </x:c>
      <x:c r="I82" s="0" t="s">
        <x:v>62</x:v>
      </x:c>
    </x:row>
    <x:row r="83" spans="1:10">
      <x:c r="A83" s="0" t="s">
        <x:v>362</x:v>
      </x:c>
      <x:c r="B83" s="0" t="s">
        <x:v>363</x:v>
      </x:c>
      <x:c r="C83" s="0" t="s">
        <x:v>364</x:v>
      </x:c>
      <x:c r="E83" s="0" t="s">
        <x:v>365</x:v>
      </x:c>
      <x:c r="I83" s="0" t="s">
        <x:v>62</x:v>
      </x:c>
    </x:row>
    <x:row r="84" spans="1:10">
      <x:c r="A84" s="0" t="s">
        <x:v>366</x:v>
      </x:c>
      <x:c r="B84" s="0" t="s">
        <x:v>363</x:v>
      </x:c>
      <x:c r="C84" s="0" t="s">
        <x:v>367</x:v>
      </x:c>
      <x:c r="E84" s="0" t="s">
        <x:v>368</x:v>
      </x:c>
      <x:c r="J84" s="0" t="s">
        <x:v>369</x:v>
      </x:c>
    </x:row>
    <x:row r="85" spans="1:10">
      <x:c r="A85" s="0" t="s">
        <x:v>370</x:v>
      </x:c>
      <x:c r="B85" s="0" t="s">
        <x:v>371</x:v>
      </x:c>
      <x:c r="C85" s="0" t="s">
        <x:v>21</x:v>
      </x:c>
      <x:c r="J85" s="0" t="s">
        <x:v>372</x:v>
      </x:c>
    </x:row>
    <x:row r="86" spans="1:10">
      <x:c r="A86" s="0" t="s">
        <x:v>373</x:v>
      </x:c>
      <x:c r="B86" s="0" t="s">
        <x:v>374</x:v>
      </x:c>
      <x:c r="C86" s="0" t="s">
        <x:v>375</x:v>
      </x:c>
      <x:c r="E86" s="0" t="s">
        <x:v>118</x:v>
      </x:c>
      <x:c r="J86" s="0" t="s">
        <x:v>115</x:v>
      </x:c>
    </x:row>
    <x:row r="87" spans="1:10">
      <x:c r="A87" s="0" t="s">
        <x:v>376</x:v>
      </x:c>
      <x:c r="B87" s="0" t="s">
        <x:v>377</x:v>
      </x:c>
      <x:c r="C87" s="0" t="s">
        <x:v>378</x:v>
      </x:c>
      <x:c r="E87" s="0" t="s">
        <x:v>379</x:v>
      </x:c>
      <x:c r="I87" s="0" t="s">
        <x:v>62</x:v>
      </x:c>
    </x:row>
    <x:row r="88" spans="1:10">
      <x:c r="A88" s="0" t="s">
        <x:v>380</x:v>
      </x:c>
      <x:c r="B88" s="0" t="s">
        <x:v>381</x:v>
      </x:c>
      <x:c r="C88" s="0" t="s">
        <x:v>382</x:v>
      </x:c>
      <x:c r="E88" s="0" t="s">
        <x:v>383</x:v>
      </x:c>
      <x:c r="I88" s="0" t="s">
        <x:v>62</x:v>
      </x:c>
    </x:row>
    <x:row r="89" spans="1:10">
      <x:c r="A89" s="0" t="s">
        <x:v>384</x:v>
      </x:c>
      <x:c r="B89" s="0" t="s">
        <x:v>385</x:v>
      </x:c>
      <x:c r="C89" s="0" t="s">
        <x:v>386</x:v>
      </x:c>
      <x:c r="E89" s="0" t="s">
        <x:v>387</x:v>
      </x:c>
      <x:c r="I89" s="0" t="s">
        <x:v>62</x:v>
      </x:c>
    </x:row>
    <x:row r="90" spans="1:10">
      <x:c r="A90" s="0" t="s">
        <x:v>388</x:v>
      </x:c>
      <x:c r="B90" s="0" t="s">
        <x:v>385</x:v>
      </x:c>
      <x:c r="C90" s="0" t="s">
        <x:v>389</x:v>
      </x:c>
      <x:c r="E90" s="0" t="s">
        <x:v>390</x:v>
      </x:c>
      <x:c r="J90" s="0" t="s">
        <x:v>391</x:v>
      </x:c>
    </x:row>
    <x:row r="91" spans="1:10">
      <x:c r="A91" s="0" t="s">
        <x:v>392</x:v>
      </x:c>
      <x:c r="B91" s="0" t="s">
        <x:v>393</x:v>
      </x:c>
      <x:c r="C91" s="0" t="s">
        <x:v>394</x:v>
      </x:c>
      <x:c r="E91" s="0" t="s">
        <x:v>395</x:v>
      </x:c>
      <x:c r="I91" s="0" t="s">
        <x:v>62</x:v>
      </x:c>
    </x:row>
    <x:row r="92" spans="1:10">
      <x:c r="A92" s="0" t="s">
        <x:v>396</x:v>
      </x:c>
      <x:c r="B92" s="0" t="s">
        <x:v>397</x:v>
      </x:c>
      <x:c r="C92" s="0" t="s">
        <x:v>398</x:v>
      </x:c>
      <x:c r="E92" s="0" t="s">
        <x:v>399</x:v>
      </x:c>
      <x:c r="I92" s="0" t="s">
        <x:v>62</x:v>
      </x:c>
    </x:row>
    <x:row r="93" spans="1:10">
      <x:c r="A93" s="0" t="s">
        <x:v>400</x:v>
      </x:c>
      <x:c r="B93" s="0" t="s">
        <x:v>401</x:v>
      </x:c>
      <x:c r="C93" s="0" t="s">
        <x:v>402</x:v>
      </x:c>
      <x:c r="E93" s="0" t="s">
        <x:v>403</x:v>
      </x:c>
      <x:c r="I93" s="0" t="s">
        <x:v>62</x:v>
      </x:c>
    </x:row>
    <x:row r="94" spans="1:10">
      <x:c r="A94" s="0" t="s">
        <x:v>404</x:v>
      </x:c>
      <x:c r="B94" s="0" t="s">
        <x:v>405</x:v>
      </x:c>
      <x:c r="C94" s="0" t="s">
        <x:v>406</x:v>
      </x:c>
      <x:c r="E94" s="0" t="s">
        <x:v>407</x:v>
      </x:c>
      <x:c r="I94" s="0" t="s">
        <x:v>62</x:v>
      </x:c>
    </x:row>
    <x:row r="95" spans="1:10">
      <x:c r="A95" s="0" t="s">
        <x:v>380</x:v>
      </x:c>
      <x:c r="B95" s="0" t="s">
        <x:v>405</x:v>
      </x:c>
      <x:c r="E95" s="0" t="s">
        <x:v>408</x:v>
      </x:c>
      <x:c r="J95" s="0" t="s">
        <x:v>409</x:v>
      </x:c>
    </x:row>
    <x:row r="96" spans="1:10">
      <x:c r="A96" s="0" t="s">
        <x:v>211</x:v>
      </x:c>
      <x:c r="B96" s="0" t="s">
        <x:v>410</x:v>
      </x:c>
      <x:c r="C96" s="0" t="s">
        <x:v>183</x:v>
      </x:c>
      <x:c r="E96" s="0" t="s">
        <x:v>184</x:v>
      </x:c>
      <x:c r="J96" s="0" t="s">
        <x:v>411</x:v>
      </x:c>
    </x:row>
    <x:row r="97" spans="1:10">
      <x:c r="A97" s="0" t="s">
        <x:v>412</x:v>
      </x:c>
      <x:c r="B97" s="0" t="s">
        <x:v>413</x:v>
      </x:c>
      <x:c r="C97" s="0" t="s">
        <x:v>414</x:v>
      </x:c>
      <x:c r="E97" s="0" t="s">
        <x:v>415</x:v>
      </x:c>
      <x:c r="I97" s="0" t="s">
        <x:v>62</x:v>
      </x:c>
    </x:row>
    <x:row r="98" spans="1:10">
      <x:c r="A98" s="0" t="s">
        <x:v>416</x:v>
      </x:c>
      <x:c r="B98" s="0" t="s">
        <x:v>417</x:v>
      </x:c>
      <x:c r="C98" s="0" t="s">
        <x:v>418</x:v>
      </x:c>
      <x:c r="E98" s="0" t="s">
        <x:v>419</x:v>
      </x:c>
      <x:c r="I98" s="0" t="s">
        <x:v>62</x:v>
      </x:c>
    </x:row>
    <x:row r="99" spans="1:10">
      <x:c r="A99" s="0" t="s">
        <x:v>420</x:v>
      </x:c>
      <x:c r="B99" s="0" t="s">
        <x:v>421</x:v>
      </x:c>
      <x:c r="C99" s="0" t="s">
        <x:v>422</x:v>
      </x:c>
      <x:c r="E99" s="0" t="s">
        <x:v>423</x:v>
      </x:c>
      <x:c r="I99" s="0" t="s">
        <x:v>62</x:v>
      </x:c>
    </x:row>
    <x:row r="100" spans="1:10">
      <x:c r="A100" s="0" t="s">
        <x:v>424</x:v>
      </x:c>
      <x:c r="B100" s="0" t="s">
        <x:v>425</x:v>
      </x:c>
      <x:c r="C100" s="0" t="s">
        <x:v>426</x:v>
      </x:c>
      <x:c r="E100" s="0" t="s">
        <x:v>427</x:v>
      </x:c>
      <x:c r="J100" s="0" t="s">
        <x:v>428</x:v>
      </x:c>
    </x:row>
    <x:row r="101" spans="1:10">
      <x:c r="A101" s="0" t="s">
        <x:v>429</x:v>
      </x:c>
      <x:c r="B101" s="0" t="s">
        <x:v>425</x:v>
      </x:c>
      <x:c r="C101" s="0" t="s">
        <x:v>430</x:v>
      </x:c>
      <x:c r="E101" s="0" t="s">
        <x:v>431</x:v>
      </x:c>
      <x:c r="J101" s="0" t="s">
        <x:v>428</x:v>
      </x:c>
    </x:row>
    <x:row r="102" spans="1:10">
      <x:c r="A102" s="0" t="s">
        <x:v>432</x:v>
      </x:c>
      <x:c r="B102" s="0" t="s">
        <x:v>433</x:v>
      </x:c>
      <x:c r="J102" s="0" t="s">
        <x:v>434</x:v>
      </x:c>
    </x:row>
    <x:row r="103" spans="1:10">
      <x:c r="A103" s="0" t="s">
        <x:v>435</x:v>
      </x:c>
      <x:c r="B103" s="0" t="s">
        <x:v>436</x:v>
      </x:c>
      <x:c r="C103" s="0" t="s">
        <x:v>437</x:v>
      </x:c>
      <x:c r="E103" s="0" t="s">
        <x:v>438</x:v>
      </x:c>
      <x:c r="J103" s="0" t="s">
        <x:v>439</x:v>
      </x:c>
    </x:row>
    <x:row r="104" spans="1:10">
      <x:c r="A104" s="0" t="s">
        <x:v>440</x:v>
      </x:c>
      <x:c r="B104" s="0" t="s">
        <x:v>436</x:v>
      </x:c>
      <x:c r="C104" s="0" t="s">
        <x:v>441</x:v>
      </x:c>
      <x:c r="E104" s="0" t="s">
        <x:v>442</x:v>
      </x:c>
      <x:c r="I104" s="0" t="s">
        <x:v>62</x:v>
      </x:c>
    </x:row>
    <x:row r="105" spans="1:10">
      <x:c r="A105" s="0" t="s">
        <x:v>443</x:v>
      </x:c>
      <x:c r="B105" s="0" t="s">
        <x:v>444</x:v>
      </x:c>
      <x:c r="C105" s="0" t="s">
        <x:v>445</x:v>
      </x:c>
      <x:c r="E105" s="0" t="s">
        <x:v>446</x:v>
      </x:c>
      <x:c r="I105" s="0" t="s">
        <x:v>62</x:v>
      </x:c>
    </x:row>
    <x:row r="106" spans="1:10">
      <x:c r="A106" s="0" t="s">
        <x:v>447</x:v>
      </x:c>
      <x:c r="B106" s="0" t="s">
        <x:v>448</x:v>
      </x:c>
      <x:c r="C106" s="0" t="s">
        <x:v>449</x:v>
      </x:c>
      <x:c r="E106" s="0" t="s">
        <x:v>450</x:v>
      </x:c>
      <x:c r="J106" s="0" t="s">
        <x:v>451</x:v>
      </x:c>
    </x:row>
    <x:row r="107" spans="1:10">
      <x:c r="A107" s="0" t="s">
        <x:v>452</x:v>
      </x:c>
      <x:c r="B107" s="0" t="s">
        <x:v>453</x:v>
      </x:c>
      <x:c r="C107" s="0" t="s">
        <x:v>454</x:v>
      </x:c>
      <x:c r="E107" s="0" t="s">
        <x:v>455</x:v>
      </x:c>
      <x:c r="I107" s="0" t="s">
        <x:v>62</x:v>
      </x:c>
    </x:row>
    <x:row r="108" spans="1:10">
      <x:c r="A108" s="0" t="s">
        <x:v>456</x:v>
      </x:c>
      <x:c r="B108" s="0" t="s">
        <x:v>453</x:v>
      </x:c>
      <x:c r="C108" s="0" t="s">
        <x:v>457</x:v>
      </x:c>
      <x:c r="E108" s="0" t="s">
        <x:v>458</x:v>
      </x:c>
      <x:c r="I108" s="0" t="s">
        <x:v>62</x:v>
      </x:c>
    </x:row>
    <x:row r="109" spans="1:10">
      <x:c r="A109" s="0" t="s">
        <x:v>124</x:v>
      </x:c>
      <x:c r="B109" s="0" t="s">
        <x:v>459</x:v>
      </x:c>
      <x:c r="C109" s="0" t="s">
        <x:v>460</x:v>
      </x:c>
      <x:c r="E109" s="0" t="s">
        <x:v>461</x:v>
      </x:c>
      <x:c r="I109" s="0" t="s">
        <x:v>62</x:v>
      </x:c>
    </x:row>
    <x:row r="110" spans="1:10">
      <x:c r="A110" s="0" t="s">
        <x:v>462</x:v>
      </x:c>
      <x:c r="B110" s="0" t="s">
        <x:v>463</x:v>
      </x:c>
      <x:c r="C110" s="0" t="s">
        <x:v>464</x:v>
      </x:c>
      <x:c r="E110" s="0" t="s">
        <x:v>465</x:v>
      </x:c>
      <x:c r="J110" s="0" t="s">
        <x:v>466</x:v>
      </x:c>
    </x:row>
    <x:row r="111" spans="1:10">
      <x:c r="A111" s="0" t="s">
        <x:v>467</x:v>
      </x:c>
      <x:c r="B111" s="0" t="s">
        <x:v>463</x:v>
      </x:c>
      <x:c r="C111" s="0" t="s">
        <x:v>468</x:v>
      </x:c>
      <x:c r="E111" s="0" t="s">
        <x:v>469</x:v>
      </x:c>
      <x:c r="I111" s="0" t="s">
        <x:v>62</x:v>
      </x:c>
    </x:row>
    <x:row r="112" spans="1:10">
      <x:c r="A112" s="0" t="s">
        <x:v>470</x:v>
      </x:c>
      <x:c r="B112" s="0" t="s">
        <x:v>471</x:v>
      </x:c>
      <x:c r="C112" s="0" t="s">
        <x:v>472</x:v>
      </x:c>
      <x:c r="E112" s="0" t="s">
        <x:v>473</x:v>
      </x:c>
      <x:c r="I112" s="0" t="s">
        <x:v>62</x:v>
      </x:c>
    </x:row>
    <x:row r="113" spans="1:10">
      <x:c r="A113" s="0" t="s">
        <x:v>474</x:v>
      </x:c>
      <x:c r="B113" s="0" t="s">
        <x:v>475</x:v>
      </x:c>
      <x:c r="C113" s="0" t="s">
        <x:v>476</x:v>
      </x:c>
      <x:c r="E113" s="0" t="s">
        <x:v>477</x:v>
      </x:c>
      <x:c r="I113" s="0" t="s">
        <x:v>62</x:v>
      </x:c>
    </x:row>
    <x:row r="114" spans="1:10">
      <x:c r="A114" s="0" t="s">
        <x:v>478</x:v>
      </x:c>
      <x:c r="B114" s="0" t="s">
        <x:v>475</x:v>
      </x:c>
      <x:c r="C114" s="0" t="s">
        <x:v>21</x:v>
      </x:c>
      <x:c r="E114" s="0" t="s">
        <x:v>479</x:v>
      </x:c>
      <x:c r="J114" s="0" t="s">
        <x:v>480</x:v>
      </x:c>
    </x:row>
    <x:row r="115" spans="1:10">
      <x:c r="A115" s="0" t="s">
        <x:v>481</x:v>
      </x:c>
      <x:c r="B115" s="0" t="s">
        <x:v>482</x:v>
      </x:c>
      <x:c r="C115" s="0" t="s">
        <x:v>21</x:v>
      </x:c>
      <x:c r="E115" s="0" t="s">
        <x:v>483</x:v>
      </x:c>
      <x:c r="J115" s="0" t="s">
        <x:v>238</x:v>
      </x:c>
    </x:row>
    <x:row r="116" spans="1:10">
      <x:c r="A116" s="0" t="s">
        <x:v>484</x:v>
      </x:c>
      <x:c r="B116" s="0" t="s">
        <x:v>482</x:v>
      </x:c>
      <x:c r="C116" s="0" t="s">
        <x:v>485</x:v>
      </x:c>
      <x:c r="E116" s="0" t="s">
        <x:v>486</x:v>
      </x:c>
      <x:c r="J116" s="0" t="s">
        <x:v>238</x:v>
      </x:c>
    </x:row>
    <x:row r="117" spans="1:10">
      <x:c r="A117" s="0" t="s">
        <x:v>487</x:v>
      </x:c>
      <x:c r="B117" s="0" t="s">
        <x:v>488</x:v>
      </x:c>
      <x:c r="C117" s="0" t="s">
        <x:v>489</x:v>
      </x:c>
      <x:c r="E117" s="0" t="s">
        <x:v>490</x:v>
      </x:c>
      <x:c r="I117" s="0" t="s">
        <x:v>62</x:v>
      </x:c>
    </x:row>
    <x:row r="118" spans="1:10">
      <x:c r="A118" s="0" t="s">
        <x:v>491</x:v>
      </x:c>
      <x:c r="B118" s="0" t="s">
        <x:v>488</x:v>
      </x:c>
      <x:c r="C118" s="0" t="s">
        <x:v>492</x:v>
      </x:c>
      <x:c r="E118" s="0" t="s">
        <x:v>493</x:v>
      </x:c>
      <x:c r="J118" s="0" t="s">
        <x:v>494</x:v>
      </x:c>
    </x:row>
    <x:row r="119" spans="1:10">
      <x:c r="A119" s="0" t="s">
        <x:v>495</x:v>
      </x:c>
      <x:c r="B119" s="0" t="s">
        <x:v>496</x:v>
      </x:c>
      <x:c r="C119" s="0" t="s">
        <x:v>497</x:v>
      </x:c>
      <x:c r="E119" s="0" t="s">
        <x:v>498</x:v>
      </x:c>
      <x:c r="I119" s="0" t="s">
        <x:v>62</x:v>
      </x:c>
    </x:row>
    <x:row r="120" spans="1:10">
      <x:c r="A120" s="0" t="s">
        <x:v>499</x:v>
      </x:c>
      <x:c r="B120" s="0" t="s">
        <x:v>496</x:v>
      </x:c>
      <x:c r="C120" s="0" t="s">
        <x:v>500</x:v>
      </x:c>
      <x:c r="E120" s="0" t="s">
        <x:v>501</x:v>
      </x:c>
      <x:c r="J120" s="0" t="s">
        <x:v>502</x:v>
      </x:c>
    </x:row>
    <x:row r="121" spans="1:10">
      <x:c r="A121" s="0" t="s">
        <x:v>503</x:v>
      </x:c>
      <x:c r="B121" s="0" t="s">
        <x:v>504</x:v>
      </x:c>
      <x:c r="C121" s="0" t="s">
        <x:v>505</x:v>
      </x:c>
      <x:c r="E121" s="0" t="s">
        <x:v>506</x:v>
      </x:c>
      <x:c r="J121" s="0" t="s">
        <x:v>507</x:v>
      </x:c>
    </x:row>
    <x:row r="122" spans="1:10">
      <x:c r="A122" s="0" t="s">
        <x:v>508</x:v>
      </x:c>
      <x:c r="B122" s="0" t="s">
        <x:v>509</x:v>
      </x:c>
      <x:c r="C122" s="0" t="s">
        <x:v>510</x:v>
      </x:c>
      <x:c r="E122" s="0" t="s">
        <x:v>511</x:v>
      </x:c>
      <x:c r="I122" s="0" t="s">
        <x:v>62</x:v>
      </x:c>
    </x:row>
    <x:row r="123" spans="1:10">
      <x:c r="A123" s="0" t="s">
        <x:v>512</x:v>
      </x:c>
      <x:c r="B123" s="0" t="s">
        <x:v>513</x:v>
      </x:c>
      <x:c r="C123" s="0" t="s">
        <x:v>21</x:v>
      </x:c>
      <x:c r="J123" s="0" t="s">
        <x:v>514</x:v>
      </x:c>
    </x:row>
    <x:row r="124" spans="1:10">
      <x:c r="A124" s="0" t="s">
        <x:v>515</x:v>
      </x:c>
      <x:c r="B124" s="0" t="s">
        <x:v>516</x:v>
      </x:c>
      <x:c r="C124" s="0" t="s">
        <x:v>517</x:v>
      </x:c>
      <x:c r="E124" s="0" t="s">
        <x:v>518</x:v>
      </x:c>
      <x:c r="I124" s="0" t="s">
        <x:v>62</x:v>
      </x:c>
    </x:row>
    <x:row r="125" spans="1:10">
      <x:c r="A125" s="0" t="s">
        <x:v>519</x:v>
      </x:c>
      <x:c r="B125" s="0" t="s">
        <x:v>520</x:v>
      </x:c>
      <x:c r="C125" s="0" t="s">
        <x:v>521</x:v>
      </x:c>
      <x:c r="E125" s="0" t="s">
        <x:v>522</x:v>
      </x:c>
      <x:c r="I125" s="0" t="s">
        <x:v>62</x:v>
      </x:c>
    </x:row>
    <x:row r="126" spans="1:10">
      <x:c r="A126" s="0" t="s">
        <x:v>523</x:v>
      </x:c>
      <x:c r="B126" s="0" t="s">
        <x:v>524</x:v>
      </x:c>
      <x:c r="C126" s="0" t="s">
        <x:v>525</x:v>
      </x:c>
      <x:c r="E126" s="0" t="s">
        <x:v>526</x:v>
      </x:c>
      <x:c r="J126" s="0" t="s">
        <x:v>527</x:v>
      </x:c>
    </x:row>
    <x:row r="127" spans="1:10">
      <x:c r="A127" s="0" t="s">
        <x:v>528</x:v>
      </x:c>
      <x:c r="B127" s="0" t="s">
        <x:v>529</x:v>
      </x:c>
      <x:c r="C127" s="0" t="s">
        <x:v>530</x:v>
      </x:c>
      <x:c r="E127" s="0" t="s">
        <x:v>531</x:v>
      </x:c>
      <x:c r="I127" s="0" t="s">
        <x:v>62</x:v>
      </x:c>
    </x:row>
    <x:row r="128" spans="1:10">
      <x:c r="A128" s="0" t="s">
        <x:v>532</x:v>
      </x:c>
      <x:c r="B128" s="0" t="s">
        <x:v>529</x:v>
      </x:c>
      <x:c r="E128" s="0" t="s">
        <x:v>533</x:v>
      </x:c>
      <x:c r="J128" s="0" t="s">
        <x:v>534</x:v>
      </x:c>
    </x:row>
    <x:row r="129" spans="1:10">
      <x:c r="A129" s="0" t="s">
        <x:v>535</x:v>
      </x:c>
      <x:c r="B129" s="0" t="s">
        <x:v>536</x:v>
      </x:c>
      <x:c r="C129" s="0" t="s">
        <x:v>537</x:v>
      </x:c>
      <x:c r="E129" s="0" t="s">
        <x:v>538</x:v>
      </x:c>
      <x:c r="I129" s="0" t="s">
        <x:v>62</x:v>
      </x:c>
    </x:row>
    <x:row r="130" spans="1:10">
      <x:c r="A130" s="0" t="s">
        <x:v>539</x:v>
      </x:c>
      <x:c r="B130" s="0" t="s">
        <x:v>536</x:v>
      </x:c>
      <x:c r="E130" s="0" t="s">
        <x:v>540</x:v>
      </x:c>
      <x:c r="J130" s="0" t="s">
        <x:v>541</x:v>
      </x:c>
    </x:row>
    <x:row r="131" spans="1:10">
      <x:c r="A131" s="0" t="s">
        <x:v>542</x:v>
      </x:c>
      <x:c r="B131" s="0" t="s">
        <x:v>543</x:v>
      </x:c>
      <x:c r="C131" s="0" t="s">
        <x:v>544</x:v>
      </x:c>
      <x:c r="E131" s="0" t="s">
        <x:v>545</x:v>
      </x:c>
      <x:c r="I131" s="0" t="s">
        <x:v>62</x:v>
      </x:c>
    </x:row>
    <x:row r="132" spans="1:10">
      <x:c r="A132" s="0" t="s">
        <x:v>546</x:v>
      </x:c>
      <x:c r="B132" s="0" t="s">
        <x:v>547</x:v>
      </x:c>
      <x:c r="C132" s="0" t="s">
        <x:v>548</x:v>
      </x:c>
      <x:c r="E132" s="0" t="s">
        <x:v>549</x:v>
      </x:c>
      <x:c r="I132" s="0" t="s">
        <x:v>62</x:v>
      </x:c>
    </x:row>
    <x:row r="133" spans="1:10">
      <x:c r="A133" s="0" t="s">
        <x:v>550</x:v>
      </x:c>
      <x:c r="B133" s="0" t="s">
        <x:v>547</x:v>
      </x:c>
      <x:c r="C133" s="0" t="s">
        <x:v>551</x:v>
      </x:c>
      <x:c r="E133" s="0" t="s">
        <x:v>552</x:v>
      </x:c>
      <x:c r="J133" s="0" t="s">
        <x:v>553</x:v>
      </x:c>
    </x:row>
    <x:row r="134" spans="1:10">
      <x:c r="A134" s="0" t="s">
        <x:v>554</x:v>
      </x:c>
      <x:c r="B134" s="0" t="s">
        <x:v>555</x:v>
      </x:c>
      <x:c r="C134" s="0" t="s">
        <x:v>556</x:v>
      </x:c>
      <x:c r="E134" s="0" t="s">
        <x:v>557</x:v>
      </x:c>
      <x:c r="I134" s="0" t="s">
        <x:v>62</x:v>
      </x:c>
    </x:row>
    <x:row r="135" spans="1:10">
      <x:c r="A135" s="0" t="s">
        <x:v>558</x:v>
      </x:c>
      <x:c r="B135" s="0" t="s">
        <x:v>559</x:v>
      </x:c>
      <x:c r="C135" s="0" t="s">
        <x:v>560</x:v>
      </x:c>
      <x:c r="E135" s="0" t="s">
        <x:v>561</x:v>
      </x:c>
      <x:c r="J135" s="0" t="s">
        <x:v>480</x:v>
      </x:c>
    </x:row>
    <x:row r="136" spans="1:10">
      <x:c r="A136" s="0" t="s">
        <x:v>562</x:v>
      </x:c>
      <x:c r="B136" s="0" t="s">
        <x:v>563</x:v>
      </x:c>
      <x:c r="C136" s="0" t="s">
        <x:v>564</x:v>
      </x:c>
      <x:c r="E136" s="0" t="s">
        <x:v>565</x:v>
      </x:c>
      <x:c r="J136" s="0" t="s">
        <x:v>480</x:v>
      </x:c>
    </x:row>
    <x:row r="137" spans="1:10">
      <x:c r="A137" s="0" t="s">
        <x:v>420</x:v>
      </x:c>
      <x:c r="B137" s="0" t="s">
        <x:v>566</x:v>
      </x:c>
      <x:c r="C137" s="0" t="s">
        <x:v>567</x:v>
      </x:c>
      <x:c r="I137" s="0" t="s">
        <x:v>62</x:v>
      </x:c>
    </x:row>
    <x:row r="138" spans="1:10">
      <x:c r="A138" s="0" t="s">
        <x:v>568</x:v>
      </x:c>
      <x:c r="B138" s="0" t="s">
        <x:v>569</x:v>
      </x:c>
      <x:c r="C138" s="0" t="s">
        <x:v>570</x:v>
      </x:c>
      <x:c r="E138" s="0" t="s">
        <x:v>571</x:v>
      </x:c>
      <x:c r="I138" s="0" t="s">
        <x:v>62</x:v>
      </x:c>
    </x:row>
    <x:row r="139" spans="1:10">
      <x:c r="A139" s="0" t="s">
        <x:v>572</x:v>
      </x:c>
      <x:c r="B139" s="0" t="s">
        <x:v>573</x:v>
      </x:c>
      <x:c r="E139" s="0" t="s">
        <x:v>574</x:v>
      </x:c>
      <x:c r="J139" s="0" t="s">
        <x:v>575</x:v>
      </x:c>
    </x:row>
    <x:row r="140" spans="1:10">
      <x:c r="A140" s="0" t="s">
        <x:v>576</x:v>
      </x:c>
      <x:c r="B140" s="0" t="s">
        <x:v>573</x:v>
      </x:c>
      <x:c r="C140" s="0" t="s">
        <x:v>577</x:v>
      </x:c>
      <x:c r="E140" s="0" t="s">
        <x:v>574</x:v>
      </x:c>
      <x:c r="I140" s="0" t="s">
        <x:v>62</x:v>
      </x:c>
    </x:row>
    <x:row r="141" spans="1:10">
      <x:c r="A141" s="0" t="s">
        <x:v>578</x:v>
      </x:c>
      <x:c r="B141" s="0" t="s">
        <x:v>579</x:v>
      </x:c>
      <x:c r="C141" s="0" t="s">
        <x:v>580</x:v>
      </x:c>
      <x:c r="E141" s="0" t="s">
        <x:v>581</x:v>
      </x:c>
      <x:c r="I141" s="0" t="s">
        <x:v>62</x:v>
      </x:c>
    </x:row>
    <x:row r="142" spans="1:10">
      <x:c r="A142" s="0" t="s">
        <x:v>582</x:v>
      </x:c>
      <x:c r="B142" s="0" t="s">
        <x:v>583</x:v>
      </x:c>
      <x:c r="C142" s="0" t="s">
        <x:v>584</x:v>
      </x:c>
      <x:c r="J142" s="0" t="s">
        <x:v>75</x:v>
      </x:c>
    </x:row>
    <x:row r="143" spans="1:10">
      <x:c r="A143" s="0" t="s">
        <x:v>585</x:v>
      </x:c>
      <x:c r="B143" s="0" t="s">
        <x:v>586</x:v>
      </x:c>
      <x:c r="C143" s="0" t="s">
        <x:v>587</x:v>
      </x:c>
      <x:c r="E143" s="0" t="s">
        <x:v>588</x:v>
      </x:c>
      <x:c r="J143" s="0" t="s">
        <x:v>589</x:v>
      </x:c>
    </x:row>
    <x:row r="144" spans="1:10">
      <x:c r="A144" s="0" t="s">
        <x:v>590</x:v>
      </x:c>
      <x:c r="B144" s="0" t="s">
        <x:v>586</x:v>
      </x:c>
      <x:c r="C144" s="0" t="s">
        <x:v>591</x:v>
      </x:c>
      <x:c r="E144" s="0" t="s">
        <x:v>592</x:v>
      </x:c>
      <x:c r="I144" s="0" t="s">
        <x:v>62</x:v>
      </x:c>
    </x:row>
    <x:row r="145" spans="1:10">
      <x:c r="A145" s="0" t="s">
        <x:v>593</x:v>
      </x:c>
      <x:c r="B145" s="0" t="s">
        <x:v>594</x:v>
      </x:c>
      <x:c r="C145" s="0" t="s">
        <x:v>595</x:v>
      </x:c>
      <x:c r="E145" s="0" t="s">
        <x:v>596</x:v>
      </x:c>
      <x:c r="I145" s="0" t="s">
        <x:v>62</x:v>
      </x:c>
    </x:row>
    <x:row r="146" spans="1:10">
      <x:c r="A146" s="0" t="s">
        <x:v>597</x:v>
      </x:c>
      <x:c r="B146" s="0" t="s">
        <x:v>598</x:v>
      </x:c>
      <x:c r="C146" s="0" t="s">
        <x:v>599</x:v>
      </x:c>
      <x:c r="E146" s="0" t="s">
        <x:v>600</x:v>
      </x:c>
      <x:c r="I146" s="0" t="s">
        <x:v>62</x:v>
      </x:c>
    </x:row>
    <x:row r="147" spans="1:10">
      <x:c r="A147" s="0" t="s">
        <x:v>601</x:v>
      </x:c>
      <x:c r="B147" s="0" t="s">
        <x:v>602</x:v>
      </x:c>
      <x:c r="C147" s="0" t="s">
        <x:v>603</x:v>
      </x:c>
      <x:c r="E147" s="0" t="s">
        <x:v>604</x:v>
      </x:c>
      <x:c r="J147" s="0" t="s">
        <x:v>605</x:v>
      </x:c>
    </x:row>
    <x:row r="148" spans="1:10">
      <x:c r="A148" s="0" t="s">
        <x:v>444</x:v>
      </x:c>
      <x:c r="B148" s="0" t="s">
        <x:v>602</x:v>
      </x:c>
      <x:c r="C148" s="0" t="s">
        <x:v>606</x:v>
      </x:c>
      <x:c r="E148" s="0" t="s">
        <x:v>607</x:v>
      </x:c>
      <x:c r="I148" s="0" t="s">
        <x:v>62</x:v>
      </x:c>
    </x:row>
    <x:row r="149" spans="1:10">
      <x:c r="A149" s="0" t="s">
        <x:v>608</x:v>
      </x:c>
      <x:c r="B149" s="0" t="s">
        <x:v>609</x:v>
      </x:c>
      <x:c r="C149" s="0" t="s">
        <x:v>610</x:v>
      </x:c>
      <x:c r="E149" s="0" t="s">
        <x:v>611</x:v>
      </x:c>
      <x:c r="I149" s="0" t="s">
        <x:v>62</x:v>
      </x:c>
    </x:row>
    <x:row r="150" spans="1:10">
      <x:c r="A150" s="0" t="s">
        <x:v>612</x:v>
      </x:c>
      <x:c r="B150" s="0" t="s">
        <x:v>609</x:v>
      </x:c>
      <x:c r="C150" s="0" t="s">
        <x:v>613</x:v>
      </x:c>
      <x:c r="E150" s="0" t="s">
        <x:v>614</x:v>
      </x:c>
      <x:c r="J150" s="0" t="s">
        <x:v>615</x:v>
      </x:c>
    </x:row>
    <x:row r="151" spans="1:10">
      <x:c r="A151" s="0" t="s">
        <x:v>616</x:v>
      </x:c>
      <x:c r="B151" s="0" t="s">
        <x:v>617</x:v>
      </x:c>
      <x:c r="C151" s="0" t="s">
        <x:v>618</x:v>
      </x:c>
      <x:c r="E151" s="0" t="s">
        <x:v>619</x:v>
      </x:c>
      <x:c r="I151" s="0" t="s">
        <x:v>62</x:v>
      </x:c>
    </x:row>
    <x:row r="152" spans="1:10">
      <x:c r="A152" s="0" t="s">
        <x:v>620</x:v>
      </x:c>
      <x:c r="B152" s="0" t="s">
        <x:v>621</x:v>
      </x:c>
      <x:c r="C152" s="0" t="s">
        <x:v>622</x:v>
      </x:c>
      <x:c r="E152" s="0" t="s">
        <x:v>623</x:v>
      </x:c>
      <x:c r="J152" s="0" t="s">
        <x:v>624</x:v>
      </x:c>
    </x:row>
    <x:row r="153" spans="1:10">
      <x:c r="A153" s="0" t="s">
        <x:v>625</x:v>
      </x:c>
      <x:c r="B153" s="0" t="s">
        <x:v>621</x:v>
      </x:c>
      <x:c r="C153" s="0" t="s">
        <x:v>626</x:v>
      </x:c>
      <x:c r="E153" s="0" t="s">
        <x:v>627</x:v>
      </x:c>
      <x:c r="I153" s="0" t="s">
        <x:v>62</x:v>
      </x:c>
    </x:row>
    <x:row r="154" spans="1:10">
      <x:c r="A154" s="0" t="s">
        <x:v>628</x:v>
      </x:c>
      <x:c r="B154" s="0" t="s">
        <x:v>629</x:v>
      </x:c>
      <x:c r="C154" s="0" t="s">
        <x:v>630</x:v>
      </x:c>
      <x:c r="J154" s="0" t="s">
        <x:v>631</x:v>
      </x:c>
    </x:row>
    <x:row r="155" spans="1:10">
      <x:c r="A155" s="0" t="s">
        <x:v>499</x:v>
      </x:c>
      <x:c r="B155" s="0" t="s">
        <x:v>629</x:v>
      </x:c>
      <x:c r="C155" s="0" t="s">
        <x:v>632</x:v>
      </x:c>
      <x:c r="E155" s="0" t="s">
        <x:v>633</x:v>
      </x:c>
      <x:c r="I155" s="0" t="s">
        <x:v>62</x:v>
      </x:c>
    </x:row>
    <x:row r="156" spans="1:10">
      <x:c r="A156" s="0" t="s">
        <x:v>634</x:v>
      </x:c>
      <x:c r="B156" s="0" t="s">
        <x:v>635</x:v>
      </x:c>
      <x:c r="C156" s="0" t="s">
        <x:v>636</x:v>
      </x:c>
      <x:c r="E156" s="0" t="s">
        <x:v>637</x:v>
      </x:c>
      <x:c r="I156" s="0" t="s">
        <x:v>62</x:v>
      </x:c>
    </x:row>
    <x:row r="157" spans="1:10">
      <x:c r="A157" s="0" t="s">
        <x:v>638</x:v>
      </x:c>
      <x:c r="B157" s="0" t="s">
        <x:v>639</x:v>
      </x:c>
      <x:c r="C157" s="0" t="s">
        <x:v>640</x:v>
      </x:c>
      <x:c r="E157" s="0" t="s">
        <x:v>641</x:v>
      </x:c>
      <x:c r="I157" s="0" t="s">
        <x:v>62</x:v>
      </x:c>
    </x:row>
    <x:row r="158" spans="1:10">
      <x:c r="A158" s="0" t="s">
        <x:v>642</x:v>
      </x:c>
      <x:c r="B158" s="0" t="s">
        <x:v>643</x:v>
      </x:c>
      <x:c r="E158" s="0" t="s">
        <x:v>644</x:v>
      </x:c>
      <x:c r="J158" s="0" t="s">
        <x:v>645</x:v>
      </x:c>
    </x:row>
    <x:row r="159" spans="1:10">
      <x:c r="A159" s="0" t="s">
        <x:v>229</x:v>
      </x:c>
      <x:c r="B159" s="0" t="s">
        <x:v>643</x:v>
      </x:c>
      <x:c r="C159" s="0" t="s">
        <x:v>646</x:v>
      </x:c>
      <x:c r="E159" s="0" t="s">
        <x:v>647</x:v>
      </x:c>
      <x:c r="I159" s="0" t="s">
        <x:v>62</x:v>
      </x:c>
    </x:row>
    <x:row r="160" spans="1:10">
      <x:c r="A160" s="0" t="s">
        <x:v>578</x:v>
      </x:c>
      <x:c r="B160" s="0" t="s">
        <x:v>648</x:v>
      </x:c>
      <x:c r="C160" s="0" t="s">
        <x:v>649</x:v>
      </x:c>
      <x:c r="E160" s="0" t="s">
        <x:v>650</x:v>
      </x:c>
      <x:c r="I160" s="0" t="s">
        <x:v>62</x:v>
      </x:c>
    </x:row>
    <x:row r="161" spans="1:10">
      <x:c r="A161" s="0" t="s">
        <x:v>412</x:v>
      </x:c>
      <x:c r="B161" s="0" t="s">
        <x:v>648</x:v>
      </x:c>
      <x:c r="C161" s="0" t="s">
        <x:v>651</x:v>
      </x:c>
      <x:c r="E161" s="0" t="s">
        <x:v>652</x:v>
      </x:c>
      <x:c r="J161" s="0" t="s">
        <x:v>653</x:v>
      </x:c>
    </x:row>
    <x:row r="162" spans="1:10">
      <x:c r="A162" s="0" t="s">
        <x:v>654</x:v>
      </x:c>
      <x:c r="B162" s="0" t="s">
        <x:v>655</x:v>
      </x:c>
      <x:c r="C162" s="0" t="s">
        <x:v>656</x:v>
      </x:c>
      <x:c r="E162" s="0" t="s">
        <x:v>657</x:v>
      </x:c>
      <x:c r="J162" s="0" t="s">
        <x:v>658</x:v>
      </x:c>
    </x:row>
    <x:row r="163" spans="1:10">
      <x:c r="A163" s="0" t="s">
        <x:v>659</x:v>
      </x:c>
      <x:c r="B163" s="0" t="s">
        <x:v>660</x:v>
      </x:c>
      <x:c r="C163" s="0" t="s">
        <x:v>21</x:v>
      </x:c>
      <x:c r="J163" s="0" t="s">
        <x:v>661</x:v>
      </x:c>
    </x:row>
    <x:row r="164" spans="1:10">
      <x:c r="A164" s="0" t="s">
        <x:v>221</x:v>
      </x:c>
      <x:c r="B164" s="0" t="s">
        <x:v>662</x:v>
      </x:c>
      <x:c r="C164" s="0" t="s">
        <x:v>663</x:v>
      </x:c>
      <x:c r="E164" s="0" t="s">
        <x:v>664</x:v>
      </x:c>
      <x:c r="J164" s="0" t="s">
        <x:v>665</x:v>
      </x:c>
    </x:row>
    <x:row r="165" spans="1:10">
      <x:c r="A165" s="0" t="s">
        <x:v>666</x:v>
      </x:c>
      <x:c r="B165" s="0" t="s">
        <x:v>667</x:v>
      </x:c>
      <x:c r="C165" s="0" t="s">
        <x:v>668</x:v>
      </x:c>
      <x:c r="E165" s="0" t="s">
        <x:v>669</x:v>
      </x:c>
      <x:c r="J165" s="0" t="s">
        <x:v>670</x:v>
      </x:c>
    </x:row>
    <x:row r="166" spans="1:10">
      <x:c r="A166" s="0" t="s">
        <x:v>315</x:v>
      </x:c>
      <x:c r="B166" s="0" t="s">
        <x:v>671</x:v>
      </x:c>
      <x:c r="C166" s="0" t="s">
        <x:v>672</x:v>
      </x:c>
      <x:c r="E166" s="0" t="s">
        <x:v>673</x:v>
      </x:c>
      <x:c r="I166" s="0" t="s">
        <x:v>62</x:v>
      </x:c>
    </x:row>
    <x:row r="167" spans="1:10">
      <x:c r="A167" s="0" t="s">
        <x:v>478</x:v>
      </x:c>
      <x:c r="B167" s="0" t="s">
        <x:v>671</x:v>
      </x:c>
      <x:c r="C167" s="0" t="s">
        <x:v>674</x:v>
      </x:c>
      <x:c r="E167" s="0" t="s">
        <x:v>675</x:v>
      </x:c>
      <x:c r="J167" s="0" t="s">
        <x:v>676</x:v>
      </x:c>
    </x:row>
    <x:row r="168" spans="1:10">
      <x:c r="A168" s="0" t="s">
        <x:v>677</x:v>
      </x:c>
      <x:c r="B168" s="0" t="s">
        <x:v>678</x:v>
      </x:c>
      <x:c r="C168" s="0" t="s">
        <x:v>679</x:v>
      </x:c>
      <x:c r="E168" s="0" t="s">
        <x:v>680</x:v>
      </x:c>
      <x:c r="J168" s="0" t="s">
        <x:v>681</x:v>
      </x:c>
    </x:row>
    <x:row r="169" spans="1:10">
      <x:c r="A169" s="0" t="s">
        <x:v>572</x:v>
      </x:c>
      <x:c r="B169" s="0" t="s">
        <x:v>678</x:v>
      </x:c>
      <x:c r="C169" s="0" t="s">
        <x:v>682</x:v>
      </x:c>
      <x:c r="E169" s="0" t="s">
        <x:v>683</x:v>
      </x:c>
      <x:c r="I169" s="0" t="s">
        <x:v>62</x:v>
      </x:c>
    </x:row>
    <x:row r="170" spans="1:10">
      <x:c r="A170" s="0" t="s">
        <x:v>684</x:v>
      </x:c>
      <x:c r="B170" s="0" t="s">
        <x:v>685</x:v>
      </x:c>
      <x:c r="C170" s="0" t="s">
        <x:v>686</x:v>
      </x:c>
      <x:c r="E170" s="0" t="s">
        <x:v>687</x:v>
      </x:c>
      <x:c r="I170" s="0" t="s">
        <x:v>62</x:v>
      </x:c>
    </x:row>
    <x:row r="171" spans="1:10">
      <x:c r="A171" s="0" t="s">
        <x:v>688</x:v>
      </x:c>
      <x:c r="B171" s="0" t="s">
        <x:v>689</x:v>
      </x:c>
      <x:c r="C171" s="0" t="s">
        <x:v>690</x:v>
      </x:c>
      <x:c r="E171" s="0" t="s">
        <x:v>691</x:v>
      </x:c>
      <x:c r="I171" s="0" t="s">
        <x:v>62</x:v>
      </x:c>
    </x:row>
    <x:row r="172" spans="1:10">
      <x:c r="A172" s="0" t="s">
        <x:v>692</x:v>
      </x:c>
      <x:c r="B172" s="0" t="s">
        <x:v>693</x:v>
      </x:c>
      <x:c r="C172" s="0" t="s">
        <x:v>694</x:v>
      </x:c>
      <x:c r="E172" s="0" t="s">
        <x:v>695</x:v>
      </x:c>
      <x:c r="I172" s="0" t="s">
        <x:v>62</x:v>
      </x:c>
    </x:row>
    <x:row r="173" spans="1:10">
      <x:c r="A173" s="0" t="s">
        <x:v>696</x:v>
      </x:c>
      <x:c r="B173" s="0" t="s">
        <x:v>697</x:v>
      </x:c>
      <x:c r="C173" s="0" t="s">
        <x:v>698</x:v>
      </x:c>
      <x:c r="E173" s="0" t="s">
        <x:v>699</x:v>
      </x:c>
      <x:c r="I173" s="0" t="s">
        <x:v>62</x:v>
      </x:c>
    </x:row>
    <x:row r="174" spans="1:10">
      <x:c r="A174" s="0" t="s">
        <x:v>700</x:v>
      </x:c>
      <x:c r="B174" s="0" t="s">
        <x:v>701</x:v>
      </x:c>
      <x:c r="C174" s="0" t="s">
        <x:v>702</x:v>
      </x:c>
      <x:c r="E174" s="0" t="s">
        <x:v>703</x:v>
      </x:c>
      <x:c r="I174" s="0" t="s">
        <x:v>62</x:v>
      </x:c>
    </x:row>
    <x:row r="175" spans="1:10">
      <x:c r="A175" s="0" t="s">
        <x:v>704</x:v>
      </x:c>
      <x:c r="B175" s="0" t="s">
        <x:v>705</x:v>
      </x:c>
      <x:c r="C175" s="0" t="s">
        <x:v>706</x:v>
      </x:c>
      <x:c r="E175" s="0" t="s">
        <x:v>707</x:v>
      </x:c>
      <x:c r="I175" s="0" t="s">
        <x:v>62</x:v>
      </x:c>
    </x:row>
    <x:row r="176" spans="1:10">
      <x:c r="A176" s="0" t="s">
        <x:v>362</x:v>
      </x:c>
      <x:c r="B176" s="0" t="s">
        <x:v>705</x:v>
      </x:c>
      <x:c r="C176" s="0" t="s">
        <x:v>708</x:v>
      </x:c>
      <x:c r="E176" s="0" t="s">
        <x:v>709</x:v>
      </x:c>
      <x:c r="J176" s="0" t="s">
        <x:v>710</x:v>
      </x:c>
    </x:row>
    <x:row r="177" spans="1:10">
      <x:c r="A177" s="0" t="s">
        <x:v>711</x:v>
      </x:c>
      <x:c r="B177" s="0" t="s">
        <x:v>712</x:v>
      </x:c>
      <x:c r="C177" s="0" t="s">
        <x:v>713</x:v>
      </x:c>
      <x:c r="E177" s="0" t="s">
        <x:v>714</x:v>
      </x:c>
      <x:c r="J177" s="0" t="s">
        <x:v>715</x:v>
      </x:c>
    </x:row>
    <x:row r="178" spans="1:10">
      <x:c r="A178" s="0" t="s">
        <x:v>716</x:v>
      </x:c>
      <x:c r="B178" s="0" t="s">
        <x:v>712</x:v>
      </x:c>
      <x:c r="C178" s="0" t="s">
        <x:v>717</x:v>
      </x:c>
      <x:c r="E178" s="0" t="s">
        <x:v>718</x:v>
      </x:c>
      <x:c r="J178" s="0" t="s">
        <x:v>715</x:v>
      </x:c>
    </x:row>
    <x:row r="179" spans="1:10">
      <x:c r="A179" s="0" t="s">
        <x:v>719</x:v>
      </x:c>
      <x:c r="B179" s="0" t="s">
        <x:v>712</x:v>
      </x:c>
      <x:c r="C179" s="0" t="s">
        <x:v>720</x:v>
      </x:c>
      <x:c r="E179" s="0" t="s">
        <x:v>721</x:v>
      </x:c>
      <x:c r="I179" s="0" t="s">
        <x:v>62</x:v>
      </x:c>
    </x:row>
    <x:row r="180" spans="1:10">
      <x:c r="A180" s="0" t="s">
        <x:v>722</x:v>
      </x:c>
      <x:c r="B180" s="0" t="s">
        <x:v>723</x:v>
      </x:c>
      <x:c r="C180" s="0" t="s">
        <x:v>83</x:v>
      </x:c>
      <x:c r="E180" s="0" t="s">
        <x:v>724</x:v>
      </x:c>
      <x:c r="J180" s="0" t="s">
        <x:v>84</x:v>
      </x:c>
    </x:row>
    <x:row r="181" spans="1:10">
      <x:c r="A181" s="0" t="s">
        <x:v>519</x:v>
      </x:c>
      <x:c r="B181" s="0" t="s">
        <x:v>725</x:v>
      </x:c>
      <x:c r="E181" s="0" t="s">
        <x:v>726</x:v>
      </x:c>
      <x:c r="J181" s="0" t="s">
        <x:v>727</x:v>
      </x:c>
    </x:row>
    <x:row r="182" spans="1:10">
      <x:c r="A182" s="0" t="s">
        <x:v>728</x:v>
      </x:c>
      <x:c r="B182" s="0" t="s">
        <x:v>725</x:v>
      </x:c>
      <x:c r="C182" s="0" t="s">
        <x:v>729</x:v>
      </x:c>
      <x:c r="E182" s="0" t="s">
        <x:v>730</x:v>
      </x:c>
      <x:c r="I182" s="0" t="s">
        <x:v>62</x:v>
      </x:c>
    </x:row>
    <x:row r="183" spans="1:10">
      <x:c r="A183" s="0" t="s">
        <x:v>478</x:v>
      </x:c>
      <x:c r="B183" s="0" t="s">
        <x:v>731</x:v>
      </x:c>
      <x:c r="C183" s="0" t="s">
        <x:v>732</x:v>
      </x:c>
      <x:c r="E183" s="0" t="s">
        <x:v>733</x:v>
      </x:c>
      <x:c r="J183" s="0" t="s">
        <x:v>154</x:v>
      </x:c>
    </x:row>
    <x:row r="184" spans="1:10">
      <x:c r="A184" s="0" t="s">
        <x:v>734</x:v>
      </x:c>
      <x:c r="B184" s="0" t="s">
        <x:v>735</x:v>
      </x:c>
      <x:c r="C184" s="0" t="s">
        <x:v>736</x:v>
      </x:c>
      <x:c r="E184" s="0" t="s">
        <x:v>737</x:v>
      </x:c>
      <x:c r="J184" s="0" t="s">
        <x:v>75</x:v>
      </x:c>
    </x:row>
    <x:row r="185" spans="1:10">
      <x:c r="A185" s="0" t="s">
        <x:v>738</x:v>
      </x:c>
      <x:c r="B185" s="0" t="s">
        <x:v>739</x:v>
      </x:c>
      <x:c r="C185" s="0" t="s">
        <x:v>740</x:v>
      </x:c>
      <x:c r="E185" s="0" t="s">
        <x:v>741</x:v>
      </x:c>
      <x:c r="J185" s="0" t="s">
        <x:v>742</x:v>
      </x:c>
    </x:row>
    <x:row r="186" spans="1:10">
      <x:c r="A186" s="0" t="s">
        <x:v>743</x:v>
      </x:c>
      <x:c r="B186" s="0" t="s">
        <x:v>744</x:v>
      </x:c>
      <x:c r="C186" s="0" t="s">
        <x:v>745</x:v>
      </x:c>
      <x:c r="E186" s="0" t="s">
        <x:v>746</x:v>
      </x:c>
      <x:c r="I186" s="0" t="s">
        <x:v>62</x:v>
      </x:c>
    </x:row>
    <x:row r="187" spans="1:10">
      <x:c r="A187" s="0" t="s">
        <x:v>747</x:v>
      </x:c>
      <x:c r="B187" s="0" t="s">
        <x:v>748</x:v>
      </x:c>
      <x:c r="C187" s="0" t="s">
        <x:v>749</x:v>
      </x:c>
      <x:c r="E187" s="0" t="s">
        <x:v>750</x:v>
      </x:c>
      <x:c r="J187" s="0" t="s">
        <x:v>751</x:v>
      </x:c>
    </x:row>
    <x:row r="188" spans="1:10">
      <x:c r="A188" s="0" t="s">
        <x:v>752</x:v>
      </x:c>
      <x:c r="B188" s="0" t="s">
        <x:v>753</x:v>
      </x:c>
      <x:c r="C188" s="0" t="s">
        <x:v>754</x:v>
      </x:c>
      <x:c r="E188" s="0" t="s">
        <x:v>755</x:v>
      </x:c>
      <x:c r="I188" s="0" t="s">
        <x:v>62</x:v>
      </x:c>
    </x:row>
    <x:row r="189" spans="1:10">
      <x:c r="A189" s="0" t="s">
        <x:v>756</x:v>
      </x:c>
      <x:c r="B189" s="0" t="s">
        <x:v>757</x:v>
      </x:c>
      <x:c r="C189" s="0" t="s">
        <x:v>758</x:v>
      </x:c>
      <x:c r="E189" s="0" t="s">
        <x:v>759</x:v>
      </x:c>
      <x:c r="J189" s="0" t="s">
        <x:v>760</x:v>
      </x:c>
    </x:row>
    <x:row r="190" spans="1:10">
      <x:c r="A190" s="0" t="s">
        <x:v>429</x:v>
      </x:c>
      <x:c r="B190" s="0" t="s">
        <x:v>757</x:v>
      </x:c>
      <x:c r="C190" s="0" t="s">
        <x:v>761</x:v>
      </x:c>
      <x:c r="E190" s="0" t="s">
        <x:v>762</x:v>
      </x:c>
      <x:c r="I190" s="0" t="s">
        <x:v>62</x:v>
      </x:c>
    </x:row>
    <x:row r="191" spans="1:10">
      <x:c r="A191" s="0" t="s">
        <x:v>763</x:v>
      </x:c>
      <x:c r="B191" s="0" t="s">
        <x:v>764</x:v>
      </x:c>
      <x:c r="C191" s="0" t="s">
        <x:v>765</x:v>
      </x:c>
      <x:c r="E191" s="0" t="s">
        <x:v>766</x:v>
      </x:c>
      <x:c r="I191" s="0" t="s">
        <x:v>62</x:v>
      </x:c>
    </x:row>
    <x:row r="192" spans="1:10">
      <x:c r="A192" s="0" t="s">
        <x:v>767</x:v>
      </x:c>
      <x:c r="B192" s="0" t="s">
        <x:v>256</x:v>
      </x:c>
      <x:c r="C192" s="0" t="s">
        <x:v>768</x:v>
      </x:c>
      <x:c r="E192" s="0" t="s">
        <x:v>769</x:v>
      </x:c>
      <x:c r="I192" s="0" t="s">
        <x:v>62</x:v>
      </x:c>
    </x:row>
    <x:row r="193" spans="1:10">
      <x:c r="A193" s="0" t="s">
        <x:v>770</x:v>
      </x:c>
      <x:c r="B193" s="0" t="s">
        <x:v>771</x:v>
      </x:c>
      <x:c r="C193" s="0" t="s">
        <x:v>772</x:v>
      </x:c>
      <x:c r="E193" s="0" t="s">
        <x:v>773</x:v>
      </x:c>
      <x:c r="J193" s="0" t="s">
        <x:v>774</x:v>
      </x:c>
    </x:row>
    <x:row r="194" spans="1:10">
      <x:c r="A194" s="0" t="s">
        <x:v>435</x:v>
      </x:c>
      <x:c r="B194" s="0" t="s">
        <x:v>771</x:v>
      </x:c>
      <x:c r="C194" s="0" t="s">
        <x:v>775</x:v>
      </x:c>
      <x:c r="I194" s="0" t="s">
        <x:v>62</x:v>
      </x:c>
    </x:row>
    <x:row r="195" spans="1:10">
      <x:c r="A195" s="0" t="s">
        <x:v>776</x:v>
      </x:c>
      <x:c r="B195" s="0" t="s">
        <x:v>777</x:v>
      </x:c>
      <x:c r="C195" s="0" t="s">
        <x:v>778</x:v>
      </x:c>
      <x:c r="E195" s="0" t="s">
        <x:v>779</x:v>
      </x:c>
      <x:c r="J195" s="0" t="s">
        <x:v>780</x:v>
      </x:c>
    </x:row>
    <x:row r="196" spans="1:10">
      <x:c r="A196" s="0" t="s">
        <x:v>781</x:v>
      </x:c>
      <x:c r="B196" s="0" t="s">
        <x:v>782</x:v>
      </x:c>
      <x:c r="C196" s="0" t="s">
        <x:v>83</x:v>
      </x:c>
      <x:c r="E196" s="0" t="s">
        <x:v>783</x:v>
      </x:c>
      <x:c r="J196" s="0" t="s">
        <x:v>784</x:v>
      </x:c>
    </x:row>
    <x:row r="197" spans="1:10">
      <x:c r="A197" s="0" t="s">
        <x:v>785</x:v>
      </x:c>
      <x:c r="B197" s="0" t="s">
        <x:v>786</x:v>
      </x:c>
      <x:c r="E197" s="0" t="s">
        <x:v>787</x:v>
      </x:c>
      <x:c r="I197" s="0" t="s">
        <x:v>62</x:v>
      </x:c>
    </x:row>
    <x:row r="198" spans="1:10">
      <x:c r="A198" s="0" t="s">
        <x:v>233</x:v>
      </x:c>
      <x:c r="B198" s="0" t="s">
        <x:v>788</x:v>
      </x:c>
      <x:c r="C198" s="0" t="s">
        <x:v>789</x:v>
      </x:c>
      <x:c r="E198" s="0" t="s">
        <x:v>790</x:v>
      </x:c>
      <x:c r="J198" s="0" t="s">
        <x:v>791</x:v>
      </x:c>
    </x:row>
    <x:row r="199" spans="1:10">
      <x:c r="A199" s="0" t="s">
        <x:v>792</x:v>
      </x:c>
      <x:c r="B199" s="0" t="s">
        <x:v>788</x:v>
      </x:c>
      <x:c r="C199" s="0" t="s">
        <x:v>793</x:v>
      </x:c>
      <x:c r="E199" s="0" t="s">
        <x:v>794</x:v>
      </x:c>
      <x:c r="J199" s="0" t="s">
        <x:v>791</x:v>
      </x:c>
    </x:row>
    <x:row r="200" spans="1:10">
      <x:c r="A200" s="0" t="s">
        <x:v>795</x:v>
      </x:c>
      <x:c r="B200" s="0" t="s">
        <x:v>788</x:v>
      </x:c>
      <x:c r="C200" s="0" t="s">
        <x:v>796</x:v>
      </x:c>
      <x:c r="E200" s="0" t="s">
        <x:v>797</x:v>
      </x:c>
      <x:c r="I200" s="0" t="s">
        <x:v>62</x:v>
      </x:c>
    </x:row>
    <x:row r="201" spans="1:10">
      <x:c r="A201" s="0" t="s">
        <x:v>388</x:v>
      </x:c>
      <x:c r="B201" s="0" t="s">
        <x:v>798</x:v>
      </x:c>
      <x:c r="C201" s="0" t="s">
        <x:v>799</x:v>
      </x:c>
      <x:c r="E201" s="0" t="s">
        <x:v>800</x:v>
      </x:c>
      <x:c r="J201" s="0" t="s">
        <x:v>801</x:v>
      </x:c>
    </x:row>
    <x:row r="202" spans="1:10">
      <x:c r="A202" s="0" t="s">
        <x:v>802</x:v>
      </x:c>
      <x:c r="B202" s="0" t="s">
        <x:v>803</x:v>
      </x:c>
      <x:c r="C202" s="0" t="s">
        <x:v>804</x:v>
      </x:c>
      <x:c r="E202" s="0" t="s">
        <x:v>805</x:v>
      </x:c>
      <x:c r="J202" s="0" t="s">
        <x:v>806</x:v>
      </x:c>
    </x:row>
    <x:row r="203" spans="1:10">
      <x:c r="A203" s="0" t="s">
        <x:v>807</x:v>
      </x:c>
      <x:c r="B203" s="0" t="s">
        <x:v>803</x:v>
      </x:c>
      <x:c r="C203" s="0" t="s">
        <x:v>804</x:v>
      </x:c>
      <x:c r="E203" s="0" t="s">
        <x:v>808</x:v>
      </x:c>
      <x:c r="I203" s="0" t="s">
        <x:v>62</x:v>
      </x:c>
    </x:row>
    <x:row r="204" spans="1:10">
      <x:c r="A204" s="0" t="s">
        <x:v>809</x:v>
      </x:c>
      <x:c r="B204" s="0" t="s">
        <x:v>810</x:v>
      </x:c>
      <x:c r="C204" s="0" t="s">
        <x:v>811</x:v>
      </x:c>
      <x:c r="E204" s="0" t="s">
        <x:v>812</x:v>
      </x:c>
      <x:c r="J204" s="0" t="s">
        <x:v>813</x:v>
      </x:c>
    </x:row>
    <x:row r="205" spans="1:10">
      <x:c r="A205" s="0" t="s">
        <x:v>814</x:v>
      </x:c>
      <x:c r="B205" s="0" t="s">
        <x:v>810</x:v>
      </x:c>
      <x:c r="C205" s="0" t="s">
        <x:v>815</x:v>
      </x:c>
      <x:c r="E205" s="0" t="s">
        <x:v>816</x:v>
      </x:c>
      <x:c r="J205" s="0" t="s">
        <x:v>813</x:v>
      </x:c>
    </x:row>
    <x:row r="206" spans="1:10">
      <x:c r="A206" s="0" t="s">
        <x:v>817</x:v>
      </x:c>
      <x:c r="B206" s="0" t="s">
        <x:v>810</x:v>
      </x:c>
      <x:c r="C206" s="0" t="s">
        <x:v>818</x:v>
      </x:c>
      <x:c r="E206" s="0" t="s">
        <x:v>819</x:v>
      </x:c>
      <x:c r="I206" s="0" t="s">
        <x:v>62</x:v>
      </x:c>
    </x:row>
    <x:row r="207" spans="1:10">
      <x:c r="A207" s="0" t="s">
        <x:v>478</x:v>
      </x:c>
      <x:c r="B207" s="0" t="s">
        <x:v>810</x:v>
      </x:c>
      <x:c r="C207" s="0" t="s">
        <x:v>820</x:v>
      </x:c>
      <x:c r="E207" s="0" t="s">
        <x:v>821</x:v>
      </x:c>
      <x:c r="I207" s="0" t="s">
        <x:v>62</x:v>
      </x:c>
    </x:row>
    <x:row r="208" spans="1:10">
      <x:c r="A208" s="0" t="s">
        <x:v>822</x:v>
      </x:c>
      <x:c r="B208" s="0" t="s">
        <x:v>810</x:v>
      </x:c>
      <x:c r="C208" s="0" t="s">
        <x:v>21</x:v>
      </x:c>
      <x:c r="J208" s="0" t="s">
        <x:v>192</x:v>
      </x:c>
    </x:row>
    <x:row r="209" spans="1:10">
      <x:c r="A209" s="0" t="s">
        <x:v>823</x:v>
      </x:c>
      <x:c r="B209" s="0" t="s">
        <x:v>824</x:v>
      </x:c>
      <x:c r="C209" s="0" t="s">
        <x:v>825</x:v>
      </x:c>
      <x:c r="E209" s="0" t="s">
        <x:v>826</x:v>
      </x:c>
      <x:c r="J209" s="0" t="s">
        <x:v>827</x:v>
      </x:c>
    </x:row>
    <x:row r="210" spans="1:10">
      <x:c r="A210" s="0" t="s">
        <x:v>828</x:v>
      </x:c>
      <x:c r="B210" s="0" t="s">
        <x:v>824</x:v>
      </x:c>
      <x:c r="C210" s="0" t="s">
        <x:v>829</x:v>
      </x:c>
      <x:c r="E210" s="0" t="s">
        <x:v>830</x:v>
      </x:c>
      <x:c r="I210" s="0" t="s">
        <x:v>62</x:v>
      </x:c>
    </x:row>
    <x:row r="211" spans="1:10">
      <x:c r="A211" s="0" t="s">
        <x:v>822</x:v>
      </x:c>
      <x:c r="B211" s="0" t="s">
        <x:v>831</x:v>
      </x:c>
      <x:c r="C211" s="0" t="s">
        <x:v>832</x:v>
      </x:c>
      <x:c r="E211" s="0" t="s">
        <x:v>833</x:v>
      </x:c>
      <x:c r="I211" s="0" t="s">
        <x:v>62</x:v>
      </x:c>
    </x:row>
    <x:row r="212" spans="1:10">
      <x:c r="A212" s="0" t="s">
        <x:v>834</x:v>
      </x:c>
      <x:c r="B212" s="0" t="s">
        <x:v>835</x:v>
      </x:c>
      <x:c r="C212" s="0" t="s">
        <x:v>836</x:v>
      </x:c>
      <x:c r="E212" s="0" t="s">
        <x:v>837</x:v>
      </x:c>
      <x:c r="I212" s="0" t="s">
        <x:v>62</x:v>
      </x:c>
    </x:row>
    <x:row r="213" spans="1:10">
      <x:c r="A213" s="0" t="s">
        <x:v>838</x:v>
      </x:c>
      <x:c r="B213" s="0" t="s">
        <x:v>835</x:v>
      </x:c>
      <x:c r="C213" s="0" t="s">
        <x:v>839</x:v>
      </x:c>
      <x:c r="J213" s="0" t="s">
        <x:v>840</x:v>
      </x:c>
    </x:row>
    <x:row r="214" spans="1:10">
      <x:c r="A214" s="0" t="s">
        <x:v>841</x:v>
      </x:c>
      <x:c r="B214" s="0" t="s">
        <x:v>842</x:v>
      </x:c>
      <x:c r="C214" s="0" t="s">
        <x:v>843</x:v>
      </x:c>
      <x:c r="E214" s="0" t="s">
        <x:v>844</x:v>
      </x:c>
      <x:c r="I214" s="0" t="s">
        <x:v>62</x:v>
      </x:c>
    </x:row>
    <x:row r="215" spans="1:10">
      <x:c r="A215" s="0" t="s">
        <x:v>845</x:v>
      </x:c>
      <x:c r="B215" s="0" t="s">
        <x:v>846</x:v>
      </x:c>
      <x:c r="C215" s="0" t="s">
        <x:v>847</x:v>
      </x:c>
      <x:c r="E215" s="0" t="s">
        <x:v>848</x:v>
      </x:c>
      <x:c r="I215" s="0" t="s">
        <x:v>62</x:v>
      </x:c>
    </x:row>
    <x:row r="216" spans="1:10">
      <x:c r="A216" s="0" t="s">
        <x:v>429</x:v>
      </x:c>
      <x:c r="B216" s="0" t="s">
        <x:v>849</x:v>
      </x:c>
      <x:c r="C216" s="0" t="s">
        <x:v>21</x:v>
      </x:c>
      <x:c r="E216" s="0" t="s">
        <x:v>850</x:v>
      </x:c>
      <x:c r="J216" s="0" t="s">
        <x:v>851</x:v>
      </x:c>
    </x:row>
    <x:row r="217" spans="1:10">
      <x:c r="A217" s="0" t="s">
        <x:v>852</x:v>
      </x:c>
      <x:c r="B217" s="0" t="s">
        <x:v>849</x:v>
      </x:c>
      <x:c r="C217" s="0" t="s">
        <x:v>853</x:v>
      </x:c>
      <x:c r="E217" s="0" t="s">
        <x:v>854</x:v>
      </x:c>
      <x:c r="I217" s="0" t="s">
        <x:v>62</x:v>
      </x:c>
    </x:row>
    <x:row r="218" spans="1:10">
      <x:c r="A218" s="0" t="s">
        <x:v>855</x:v>
      </x:c>
      <x:c r="B218" s="0" t="s">
        <x:v>856</x:v>
      </x:c>
      <x:c r="C218" s="0" t="s">
        <x:v>857</x:v>
      </x:c>
      <x:c r="E218" s="0" t="s">
        <x:v>858</x:v>
      </x:c>
      <x:c r="J218" s="0" t="s">
        <x:v>859</x:v>
      </x:c>
    </x:row>
    <x:row r="219" spans="1:10">
      <x:c r="A219" s="0" t="s">
        <x:v>256</x:v>
      </x:c>
      <x:c r="B219" s="0" t="s">
        <x:v>856</x:v>
      </x:c>
      <x:c r="C219" s="0" t="s">
        <x:v>860</x:v>
      </x:c>
      <x:c r="E219" s="0" t="s">
        <x:v>861</x:v>
      </x:c>
      <x:c r="I219" s="0" t="s">
        <x:v>62</x:v>
      </x:c>
    </x:row>
    <x:row r="220" spans="1:10">
      <x:c r="A220" s="0" t="s">
        <x:v>862</x:v>
      </x:c>
      <x:c r="B220" s="0" t="s">
        <x:v>863</x:v>
      </x:c>
      <x:c r="C220" s="0" t="s">
        <x:v>864</x:v>
      </x:c>
      <x:c r="E220" s="0" t="s">
        <x:v>865</x:v>
      </x:c>
      <x:c r="I220" s="0" t="s">
        <x:v>62</x:v>
      </x:c>
    </x:row>
    <x:row r="221" spans="1:10">
      <x:c r="A221" s="0" t="s">
        <x:v>866</x:v>
      </x:c>
      <x:c r="B221" s="0" t="s">
        <x:v>867</x:v>
      </x:c>
      <x:c r="C221" s="0" t="s">
        <x:v>868</x:v>
      </x:c>
      <x:c r="E221" s="0" t="s">
        <x:v>869</x:v>
      </x:c>
      <x:c r="I221" s="0" t="s">
        <x:v>62</x:v>
      </x:c>
    </x:row>
    <x:row r="222" spans="1:10">
      <x:c r="A222" s="0" t="s">
        <x:v>870</x:v>
      </x:c>
      <x:c r="B222" s="0" t="s">
        <x:v>871</x:v>
      </x:c>
      <x:c r="C222" s="0" t="s">
        <x:v>872</x:v>
      </x:c>
      <x:c r="E222" s="0" t="s">
        <x:v>873</x:v>
      </x:c>
      <x:c r="I222" s="0" t="s">
        <x:v>62</x:v>
      </x:c>
    </x:row>
    <x:row r="223" spans="1:10">
      <x:c r="A223" s="0" t="s">
        <x:v>874</x:v>
      </x:c>
      <x:c r="B223" s="0" t="s">
        <x:v>875</x:v>
      </x:c>
      <x:c r="C223" s="0" t="s">
        <x:v>876</x:v>
      </x:c>
      <x:c r="E223" s="0" t="s">
        <x:v>877</x:v>
      </x:c>
      <x:c r="I223" s="0" t="s">
        <x:v>62</x:v>
      </x:c>
    </x:row>
    <x:row r="224" spans="1:10">
      <x:c r="A224" s="0" t="s">
        <x:v>878</x:v>
      </x:c>
      <x:c r="B224" s="0" t="s">
        <x:v>879</x:v>
      </x:c>
      <x:c r="C224" s="0" t="s">
        <x:v>880</x:v>
      </x:c>
      <x:c r="E224" s="0" t="s">
        <x:v>881</x:v>
      </x:c>
      <x:c r="J224" s="0" t="s">
        <x:v>882</x:v>
      </x:c>
    </x:row>
    <x:row r="225" spans="1:10">
      <x:c r="A225" s="0" t="s">
        <x:v>883</x:v>
      </x:c>
      <x:c r="B225" s="0" t="s">
        <x:v>879</x:v>
      </x:c>
      <x:c r="C225" s="0" t="s">
        <x:v>884</x:v>
      </x:c>
      <x:c r="E225" s="0" t="s">
        <x:v>885</x:v>
      </x:c>
      <x:c r="I225" s="0" t="s">
        <x:v>62</x:v>
      </x:c>
    </x:row>
    <x:row r="226" spans="1:10">
      <x:c r="A226" s="0" t="s">
        <x:v>886</x:v>
      </x:c>
      <x:c r="B226" s="0" t="s">
        <x:v>887</x:v>
      </x:c>
      <x:c r="C226" s="0" t="s">
        <x:v>888</x:v>
      </x:c>
      <x:c r="E226" s="0" t="s">
        <x:v>889</x:v>
      </x:c>
      <x:c r="I226" s="0" t="s">
        <x:v>62</x:v>
      </x:c>
    </x:row>
    <x:row r="227" spans="1:10">
      <x:c r="A227" s="0" t="s">
        <x:v>890</x:v>
      </x:c>
      <x:c r="B227" s="0" t="s">
        <x:v>887</x:v>
      </x:c>
      <x:c r="C227" s="0" t="s">
        <x:v>891</x:v>
      </x:c>
      <x:c r="E227" s="0" t="s">
        <x:v>892</x:v>
      </x:c>
      <x:c r="J227" s="0" t="s">
        <x:v>893</x:v>
      </x:c>
    </x:row>
    <x:row r="228" spans="1:10">
      <x:c r="A228" s="0" t="s">
        <x:v>894</x:v>
      </x:c>
      <x:c r="B228" s="0" t="s">
        <x:v>895</x:v>
      </x:c>
      <x:c r="C228" s="0" t="s">
        <x:v>896</x:v>
      </x:c>
      <x:c r="E228" s="0" t="s">
        <x:v>897</x:v>
      </x:c>
      <x:c r="I228" s="0" t="s">
        <x:v>62</x:v>
      </x:c>
    </x:row>
    <x:row r="229" spans="1:10">
      <x:c r="A229" s="0" t="s">
        <x:v>193</x:v>
      </x:c>
      <x:c r="B229" s="0" t="s">
        <x:v>898</x:v>
      </x:c>
      <x:c r="C229" s="0" t="s">
        <x:v>899</x:v>
      </x:c>
      <x:c r="E229" s="0" t="s">
        <x:v>900</x:v>
      </x:c>
      <x:c r="J229" s="0" t="s">
        <x:v>901</x:v>
      </x:c>
    </x:row>
    <x:row r="230" spans="1:10">
      <x:c r="A230" s="0" t="s">
        <x:v>902</x:v>
      </x:c>
      <x:c r="B230" s="0" t="s">
        <x:v>898</x:v>
      </x:c>
      <x:c r="C230" s="0" t="s">
        <x:v>903</x:v>
      </x:c>
      <x:c r="E230" s="0" t="s">
        <x:v>900</x:v>
      </x:c>
      <x:c r="I230" s="0" t="s">
        <x:v>62</x:v>
      </x:c>
    </x:row>
    <x:row r="231" spans="1:10">
      <x:c r="A231" s="0" t="s">
        <x:v>904</x:v>
      </x:c>
      <x:c r="B231" s="0" t="s">
        <x:v>905</x:v>
      </x:c>
      <x:c r="C231" s="0" t="s">
        <x:v>906</x:v>
      </x:c>
      <x:c r="E231" s="0" t="s">
        <x:v>907</x:v>
      </x:c>
      <x:c r="I231" s="0" t="s">
        <x:v>62</x:v>
      </x:c>
    </x:row>
    <x:row r="232" spans="1:10">
      <x:c r="A232" s="0" t="s">
        <x:v>908</x:v>
      </x:c>
      <x:c r="B232" s="0" t="s">
        <x:v>905</x:v>
      </x:c>
      <x:c r="C232" s="0" t="s">
        <x:v>909</x:v>
      </x:c>
      <x:c r="E232" s="0" t="s">
        <x:v>910</x:v>
      </x:c>
      <x:c r="J232" s="0" t="s">
        <x:v>911</x:v>
      </x:c>
    </x:row>
    <x:row r="233" spans="1:10">
      <x:c r="A233" s="0" t="s">
        <x:v>912</x:v>
      </x:c>
      <x:c r="B233" s="0" t="s">
        <x:v>913</x:v>
      </x:c>
      <x:c r="C233" s="0" t="s">
        <x:v>914</x:v>
      </x:c>
      <x:c r="E233" s="0" t="s">
        <x:v>915</x:v>
      </x:c>
      <x:c r="I233" s="0" t="s">
        <x:v>62</x:v>
      </x:c>
    </x:row>
    <x:row r="234" spans="1:10">
      <x:c r="A234" s="0" t="s">
        <x:v>429</x:v>
      </x:c>
      <x:c r="B234" s="0" t="s">
        <x:v>916</x:v>
      </x:c>
      <x:c r="C234" s="0" t="s">
        <x:v>917</x:v>
      </x:c>
      <x:c r="J234" s="0" t="s">
        <x:v>918</x:v>
      </x:c>
    </x:row>
    <x:row r="235" spans="1:10">
      <x:c r="A235" s="0" t="s">
        <x:v>919</x:v>
      </x:c>
      <x:c r="B235" s="0" t="s">
        <x:v>916</x:v>
      </x:c>
      <x:c r="C235" s="0" t="s">
        <x:v>920</x:v>
      </x:c>
      <x:c r="E235" s="0" t="s">
        <x:v>921</x:v>
      </x:c>
      <x:c r="I235" s="0" t="s">
        <x:v>62</x:v>
      </x:c>
    </x:row>
    <x:row r="236" spans="1:10">
      <x:c r="A236" s="0" t="s">
        <x:v>578</x:v>
      </x:c>
      <x:c r="B236" s="0" t="s">
        <x:v>922</x:v>
      </x:c>
      <x:c r="C236" s="0" t="s">
        <x:v>923</x:v>
      </x:c>
      <x:c r="E236" s="0" t="s">
        <x:v>924</x:v>
      </x:c>
      <x:c r="J236" s="0" t="s">
        <x:v>715</x:v>
      </x:c>
    </x:row>
    <x:row r="237" spans="1:10">
      <x:c r="A237" s="0" t="s">
        <x:v>925</x:v>
      </x:c>
      <x:c r="B237" s="0" t="s">
        <x:v>922</x:v>
      </x:c>
      <x:c r="C237" s="0" t="s">
        <x:v>926</x:v>
      </x:c>
      <x:c r="E237" s="0" t="s">
        <x:v>927</x:v>
      </x:c>
      <x:c r="J237" s="0" t="s">
        <x:v>715</x:v>
      </x:c>
    </x:row>
    <x:row r="238" spans="1:10">
      <x:c r="A238" s="0" t="s">
        <x:v>688</x:v>
      </x:c>
      <x:c r="B238" s="0" t="s">
        <x:v>928</x:v>
      </x:c>
      <x:c r="C238" s="0" t="s">
        <x:v>929</x:v>
      </x:c>
      <x:c r="E238" s="0" t="s">
        <x:v>930</x:v>
      </x:c>
      <x:c r="J238" s="0" t="s">
        <x:v>931</x:v>
      </x:c>
    </x:row>
    <x:row r="239" spans="1:10">
      <x:c r="A239" s="0" t="s">
        <x:v>932</x:v>
      </x:c>
      <x:c r="B239" s="0" t="s">
        <x:v>928</x:v>
      </x:c>
      <x:c r="C239" s="0" t="s">
        <x:v>933</x:v>
      </x:c>
      <x:c r="E239" s="0" t="s">
        <x:v>934</x:v>
      </x:c>
      <x:c r="I239" s="0" t="s">
        <x:v>62</x:v>
      </x:c>
    </x:row>
    <x:row r="240" spans="1:10">
      <x:c r="A240" s="0" t="s">
        <x:v>935</x:v>
      </x:c>
      <x:c r="B240" s="0" t="s">
        <x:v>928</x:v>
      </x:c>
      <x:c r="C240" s="0" t="s">
        <x:v>936</x:v>
      </x:c>
      <x:c r="E240" s="0" t="s">
        <x:v>930</x:v>
      </x:c>
      <x:c r="J240" s="0" t="s">
        <x:v>931</x:v>
      </x:c>
    </x:row>
    <x:row r="241" spans="1:10">
      <x:c r="A241" s="0" t="s">
        <x:v>937</x:v>
      </x:c>
      <x:c r="B241" s="0" t="s">
        <x:v>938</x:v>
      </x:c>
      <x:c r="C241" s="0" t="s">
        <x:v>939</x:v>
      </x:c>
      <x:c r="E241" s="0" t="s">
        <x:v>940</x:v>
      </x:c>
      <x:c r="I241" s="0" t="s">
        <x:v>62</x:v>
      </x:c>
    </x:row>
    <x:row r="242" spans="1:10">
      <x:c r="A242" s="0" t="s">
        <x:v>941</x:v>
      </x:c>
      <x:c r="B242" s="0" t="s">
        <x:v>938</x:v>
      </x:c>
      <x:c r="C242" s="0" t="s">
        <x:v>942</x:v>
      </x:c>
      <x:c r="E242" s="0" t="s">
        <x:v>943</x:v>
      </x:c>
      <x:c r="J242" s="0" t="s">
        <x:v>944</x:v>
      </x:c>
    </x:row>
    <x:row r="243" spans="1:10">
      <x:c r="A243" s="0" t="s">
        <x:v>945</x:v>
      </x:c>
      <x:c r="B243" s="0" t="s">
        <x:v>946</x:v>
      </x:c>
      <x:c r="C243" s="0" t="s">
        <x:v>947</x:v>
      </x:c>
      <x:c r="E243" s="0" t="s">
        <x:v>948</x:v>
      </x:c>
      <x:c r="I243" s="0" t="s">
        <x:v>62</x:v>
      </x:c>
    </x:row>
    <x:row r="244" spans="1:10">
      <x:c r="A244" s="0" t="s">
        <x:v>949</x:v>
      </x:c>
      <x:c r="B244" s="0" t="s">
        <x:v>950</x:v>
      </x:c>
      <x:c r="C244" s="0" t="s">
        <x:v>951</x:v>
      </x:c>
      <x:c r="E244" s="0" t="s">
        <x:v>952</x:v>
      </x:c>
      <x:c r="J244" s="0" t="s">
        <x:v>953</x:v>
      </x:c>
    </x:row>
    <x:row r="245" spans="1:10">
      <x:c r="A245" s="0" t="s">
        <x:v>954</x:v>
      </x:c>
      <x:c r="B245" s="0" t="s">
        <x:v>955</x:v>
      </x:c>
      <x:c r="C245" s="0" t="s">
        <x:v>956</x:v>
      </x:c>
      <x:c r="E245" s="0" t="s">
        <x:v>957</x:v>
      </x:c>
      <x:c r="I245" s="0" t="s">
        <x:v>62</x:v>
      </x:c>
    </x:row>
    <x:row r="246" spans="1:10">
      <x:c r="A246" s="0" t="s">
        <x:v>958</x:v>
      </x:c>
      <x:c r="B246" s="0" t="s">
        <x:v>955</x:v>
      </x:c>
      <x:c r="C246" s="0" t="s">
        <x:v>959</x:v>
      </x:c>
      <x:c r="E246" s="0" t="s">
        <x:v>957</x:v>
      </x:c>
      <x:c r="J246" s="0" t="s">
        <x:v>960</x:v>
      </x:c>
    </x:row>
    <x:row r="247" spans="1:10">
      <x:c r="A247" s="0" t="s">
        <x:v>499</x:v>
      </x:c>
      <x:c r="B247" s="0" t="s">
        <x:v>955</x:v>
      </x:c>
      <x:c r="C247" s="0" t="s">
        <x:v>961</x:v>
      </x:c>
      <x:c r="E247" s="0" t="s">
        <x:v>962</x:v>
      </x:c>
      <x:c r="I247" s="0" t="s">
        <x:v>62</x:v>
      </x:c>
    </x:row>
    <x:row r="248" spans="1:10">
      <x:c r="A248" s="0" t="s">
        <x:v>963</x:v>
      </x:c>
      <x:c r="B248" s="0" t="s">
        <x:v>964</x:v>
      </x:c>
      <x:c r="C248" s="0" t="s">
        <x:v>965</x:v>
      </x:c>
      <x:c r="E248" s="0" t="s">
        <x:v>966</x:v>
      </x:c>
      <x:c r="J248" s="0" t="s">
        <x:v>967</x:v>
      </x:c>
    </x:row>
    <x:row r="249" spans="1:10">
      <x:c r="A249" s="0" t="s">
        <x:v>968</x:v>
      </x:c>
      <x:c r="B249" s="0" t="s">
        <x:v>969</x:v>
      </x:c>
      <x:c r="C249" s="0" t="s">
        <x:v>970</x:v>
      </x:c>
      <x:c r="E249" s="0" t="s">
        <x:v>971</x:v>
      </x:c>
      <x:c r="I249" s="0" t="s">
        <x:v>62</x:v>
      </x:c>
    </x:row>
    <x:row r="250" spans="1:10">
      <x:c r="A250" s="0" t="s">
        <x:v>474</x:v>
      </x:c>
      <x:c r="B250" s="0" t="s">
        <x:v>969</x:v>
      </x:c>
      <x:c r="C250" s="0" t="s">
        <x:v>972</x:v>
      </x:c>
      <x:c r="E250" s="0" t="s">
        <x:v>973</x:v>
      </x:c>
      <x:c r="J250" s="0" t="s">
        <x:v>974</x:v>
      </x:c>
    </x:row>
    <x:row r="251" spans="1:10">
      <x:c r="A251" s="0" t="s">
        <x:v>193</x:v>
      </x:c>
      <x:c r="B251" s="0" t="s">
        <x:v>969</x:v>
      </x:c>
      <x:c r="C251" s="0" t="s">
        <x:v>975</x:v>
      </x:c>
      <x:c r="E251" s="0" t="s">
        <x:v>976</x:v>
      </x:c>
      <x:c r="J251" s="0" t="s">
        <x:v>977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G49"/>
  <x:sheetViews>
    <x:sheetView workbookViewId="0"/>
  </x:sheetViews>
  <x:sheetFormatPr defaultRowHeight="15"/>
  <x:cols>
    <x:col min="1" max="1" width="10.020625" style="0" customWidth="1"/>
    <x:col min="2" max="2" width="16.940625" style="0" customWidth="1"/>
    <x:col min="3" max="3" width="35.980625" style="0" customWidth="1"/>
    <x:col min="4" max="4" width="14.840625" style="0" customWidth="1"/>
    <x:col min="5" max="7" width="40.710625" style="0" customWidth="1"/>
  </x:cols>
  <x:sheetData>
    <x:row r="1" spans="1:7">
      <x:c r="A1" s="130" t="s">
        <x:v>978</x:v>
      </x:c>
      <x:c r="B1" s="131" t="s">
        <x:v>979</x:v>
      </x:c>
      <x:c r="C1" s="131" t="s">
        <x:v>980</x:v>
      </x:c>
      <x:c r="D1" s="131" t="s">
        <x:v>43</x:v>
      </x:c>
      <x:c r="E1" s="131" t="s">
        <x:v>49</x:v>
      </x:c>
      <x:c r="F1" s="131" t="s">
        <x:v>50</x:v>
      </x:c>
      <x:c r="G1" s="132" t="s">
        <x:v>51</x:v>
      </x:c>
    </x:row>
    <x:row r="2" spans="1:7">
      <x:c r="A2" s="0" t="s">
        <x:v>85</x:v>
      </x:c>
      <x:c r="B2" s="0" t="s">
        <x:v>82</x:v>
      </x:c>
      <x:c r="C2" s="0" t="s">
        <x:v>86</x:v>
      </x:c>
      <x:c r="D2" s="0" t="s">
        <x:v>87</x:v>
      </x:c>
    </x:row>
    <x:row r="3" spans="1:7">
      <x:c r="A3" s="0" t="s">
        <x:v>127</x:v>
      </x:c>
      <x:c r="B3" s="0" t="s">
        <x:v>128</x:v>
      </x:c>
      <x:c r="C3" s="0" t="s">
        <x:v>129</x:v>
      </x:c>
      <x:c r="D3" s="0" t="s">
        <x:v>130</x:v>
      </x:c>
    </x:row>
    <x:row r="4" spans="1:7">
      <x:c r="A4" s="0" t="s">
        <x:v>193</x:v>
      </x:c>
      <x:c r="B4" s="0" t="s">
        <x:v>191</x:v>
      </x:c>
      <x:c r="C4" s="0" t="s">
        <x:v>194</x:v>
      </x:c>
      <x:c r="D4" s="0" t="s">
        <x:v>195</x:v>
      </x:c>
    </x:row>
    <x:row r="5" spans="1:7">
      <x:c r="A5" s="0" t="s">
        <x:v>288</x:v>
      </x:c>
      <x:c r="B5" s="0" t="s">
        <x:v>289</x:v>
      </x:c>
      <x:c r="C5" s="0" t="s">
        <x:v>290</x:v>
      </x:c>
      <x:c r="D5" s="0" t="s">
        <x:v>291</x:v>
      </x:c>
    </x:row>
    <x:row r="6" spans="1:7">
      <x:c r="A6" s="0" t="s">
        <x:v>296</x:v>
      </x:c>
      <x:c r="B6" s="0" t="s">
        <x:v>297</x:v>
      </x:c>
      <x:c r="C6" s="0" t="s">
        <x:v>298</x:v>
      </x:c>
      <x:c r="D6" s="0" t="s">
        <x:v>299</x:v>
      </x:c>
    </x:row>
    <x:row r="7" spans="1:7">
      <x:c r="A7" s="0" t="s">
        <x:v>307</x:v>
      </x:c>
      <x:c r="B7" s="0" t="s">
        <x:v>308</x:v>
      </x:c>
      <x:c r="C7" s="0" t="s">
        <x:v>309</x:v>
      </x:c>
      <x:c r="D7" s="0" t="s">
        <x:v>310</x:v>
      </x:c>
    </x:row>
    <x:row r="8" spans="1:7">
      <x:c r="A8" s="0" t="s">
        <x:v>981</x:v>
      </x:c>
      <x:c r="B8" s="0" t="s">
        <x:v>324</x:v>
      </x:c>
      <x:c r="C8" s="0" t="s">
        <x:v>325</x:v>
      </x:c>
      <x:c r="D8" s="0" t="s">
        <x:v>326</x:v>
      </x:c>
    </x:row>
    <x:row r="9" spans="1:7">
      <x:c r="A9" s="0" t="s">
        <x:v>353</x:v>
      </x:c>
      <x:c r="B9" s="0" t="s">
        <x:v>354</x:v>
      </x:c>
      <x:c r="C9" s="0" t="s">
        <x:v>355</x:v>
      </x:c>
      <x:c r="D9" s="0" t="s">
        <x:v>356</x:v>
      </x:c>
    </x:row>
    <x:row r="10" spans="1:7">
      <x:c r="A10" s="0" t="s">
        <x:v>380</x:v>
      </x:c>
      <x:c r="B10" s="0" t="s">
        <x:v>381</x:v>
      </x:c>
      <x:c r="C10" s="0" t="s">
        <x:v>382</x:v>
      </x:c>
      <x:c r="D10" s="0" t="s">
        <x:v>383</x:v>
      </x:c>
    </x:row>
    <x:row r="11" spans="1:7">
      <x:c r="A11" s="0" t="s">
        <x:v>384</x:v>
      </x:c>
      <x:c r="B11" s="0" t="s">
        <x:v>385</x:v>
      </x:c>
      <x:c r="C11" s="0" t="s">
        <x:v>386</x:v>
      </x:c>
      <x:c r="D11" s="0" t="s">
        <x:v>387</x:v>
      </x:c>
    </x:row>
    <x:row r="12" spans="1:7">
      <x:c r="A12" s="0" t="s">
        <x:v>388</x:v>
      </x:c>
      <x:c r="B12" s="0" t="s">
        <x:v>385</x:v>
      </x:c>
      <x:c r="C12" s="0" t="s">
        <x:v>389</x:v>
      </x:c>
      <x:c r="D12" s="0" t="s">
        <x:v>390</x:v>
      </x:c>
    </x:row>
    <x:row r="13" spans="1:7">
      <x:c r="A13" s="0" t="s">
        <x:v>416</x:v>
      </x:c>
      <x:c r="B13" s="0" t="s">
        <x:v>417</x:v>
      </x:c>
      <x:c r="C13" s="0" t="s">
        <x:v>418</x:v>
      </x:c>
      <x:c r="D13" s="0" t="s">
        <x:v>419</x:v>
      </x:c>
    </x:row>
    <x:row r="14" spans="1:7">
      <x:c r="A14" s="0" t="s">
        <x:v>443</x:v>
      </x:c>
      <x:c r="B14" s="0" t="s">
        <x:v>444</x:v>
      </x:c>
      <x:c r="C14" s="0" t="s">
        <x:v>445</x:v>
      </x:c>
      <x:c r="D14" s="0" t="s">
        <x:v>446</x:v>
      </x:c>
    </x:row>
    <x:row r="15" spans="1:7">
      <x:c r="A15" s="0" t="s">
        <x:v>474</x:v>
      </x:c>
      <x:c r="B15" s="0" t="s">
        <x:v>475</x:v>
      </x:c>
      <x:c r="C15" s="0" t="s">
        <x:v>476</x:v>
      </x:c>
      <x:c r="D15" s="0" t="s">
        <x:v>477</x:v>
      </x:c>
    </x:row>
    <x:row r="16" spans="1:7">
      <x:c r="A16" s="0" t="s">
        <x:v>495</x:v>
      </x:c>
      <x:c r="B16" s="0" t="s">
        <x:v>496</x:v>
      </x:c>
      <x:c r="C16" s="0" t="s">
        <x:v>497</x:v>
      </x:c>
      <x:c r="D16" s="0" t="s">
        <x:v>498</x:v>
      </x:c>
    </x:row>
    <x:row r="17" spans="1:7">
      <x:c r="A17" s="0" t="s">
        <x:v>515</x:v>
      </x:c>
      <x:c r="B17" s="0" t="s">
        <x:v>516</x:v>
      </x:c>
      <x:c r="C17" s="0" t="s">
        <x:v>517</x:v>
      </x:c>
      <x:c r="D17" s="0" t="s">
        <x:v>518</x:v>
      </x:c>
    </x:row>
    <x:row r="18" spans="1:7">
      <x:c r="A18" s="0" t="s">
        <x:v>519</x:v>
      </x:c>
      <x:c r="B18" s="0" t="s">
        <x:v>520</x:v>
      </x:c>
      <x:c r="C18" s="0" t="s">
        <x:v>521</x:v>
      </x:c>
      <x:c r="D18" s="0" t="s">
        <x:v>522</x:v>
      </x:c>
    </x:row>
    <x:row r="19" spans="1:7">
      <x:c r="A19" s="0" t="s">
        <x:v>535</x:v>
      </x:c>
      <x:c r="B19" s="0" t="s">
        <x:v>536</x:v>
      </x:c>
      <x:c r="C19" s="0" t="s">
        <x:v>537</x:v>
      </x:c>
      <x:c r="D19" s="0" t="s">
        <x:v>538</x:v>
      </x:c>
    </x:row>
    <x:row r="20" spans="1:7">
      <x:c r="A20" s="0" t="s">
        <x:v>562</x:v>
      </x:c>
      <x:c r="B20" s="0" t="s">
        <x:v>563</x:v>
      </x:c>
      <x:c r="C20" s="0" t="s">
        <x:v>564</x:v>
      </x:c>
      <x:c r="D20" s="0" t="s">
        <x:v>565</x:v>
      </x:c>
    </x:row>
    <x:row r="21" spans="1:7">
      <x:c r="A21" s="0" t="s">
        <x:v>572</x:v>
      </x:c>
      <x:c r="B21" s="0" t="s">
        <x:v>573</x:v>
      </x:c>
      <x:c r="D21" s="0" t="s">
        <x:v>574</x:v>
      </x:c>
    </x:row>
    <x:row r="22" spans="1:7">
      <x:c r="A22" s="0" t="s">
        <x:v>576</x:v>
      </x:c>
      <x:c r="B22" s="0" t="s">
        <x:v>573</x:v>
      </x:c>
      <x:c r="C22" s="0" t="s">
        <x:v>577</x:v>
      </x:c>
      <x:c r="D22" s="0" t="s">
        <x:v>574</x:v>
      </x:c>
    </x:row>
    <x:row r="23" spans="1:7">
      <x:c r="A23" s="0" t="s">
        <x:v>590</x:v>
      </x:c>
      <x:c r="B23" s="0" t="s">
        <x:v>586</x:v>
      </x:c>
      <x:c r="C23" s="0" t="s">
        <x:v>591</x:v>
      </x:c>
      <x:c r="D23" s="0" t="s">
        <x:v>592</x:v>
      </x:c>
    </x:row>
    <x:row r="24" spans="1:7">
      <x:c r="A24" s="0" t="s">
        <x:v>601</x:v>
      </x:c>
      <x:c r="B24" s="0" t="s">
        <x:v>602</x:v>
      </x:c>
      <x:c r="C24" s="0" t="s">
        <x:v>603</x:v>
      </x:c>
      <x:c r="D24" s="0" t="s">
        <x:v>604</x:v>
      </x:c>
    </x:row>
    <x:row r="25" spans="1:7">
      <x:c r="A25" s="0" t="s">
        <x:v>444</x:v>
      </x:c>
      <x:c r="B25" s="0" t="s">
        <x:v>602</x:v>
      </x:c>
      <x:c r="C25" s="0" t="s">
        <x:v>606</x:v>
      </x:c>
      <x:c r="D25" s="0" t="s">
        <x:v>607</x:v>
      </x:c>
    </x:row>
    <x:row r="26" spans="1:7">
      <x:c r="A26" s="0" t="s">
        <x:v>608</x:v>
      </x:c>
      <x:c r="B26" s="0" t="s">
        <x:v>609</x:v>
      </x:c>
      <x:c r="C26" s="0" t="s">
        <x:v>610</x:v>
      </x:c>
      <x:c r="D26" s="0" t="s">
        <x:v>611</x:v>
      </x:c>
    </x:row>
    <x:row r="27" spans="1:7">
      <x:c r="A27" s="0" t="s">
        <x:v>612</x:v>
      </x:c>
      <x:c r="B27" s="0" t="s">
        <x:v>609</x:v>
      </x:c>
      <x:c r="C27" s="0" t="s">
        <x:v>613</x:v>
      </x:c>
      <x:c r="D27" s="0" t="s">
        <x:v>614</x:v>
      </x:c>
    </x:row>
    <x:row r="28" spans="1:7">
      <x:c r="A28" s="0" t="s">
        <x:v>625</x:v>
      </x:c>
      <x:c r="B28" s="0" t="s">
        <x:v>621</x:v>
      </x:c>
      <x:c r="C28" s="0" t="s">
        <x:v>626</x:v>
      </x:c>
      <x:c r="D28" s="0" t="s">
        <x:v>627</x:v>
      </x:c>
    </x:row>
    <x:row r="29" spans="1:7">
      <x:c r="A29" s="0" t="s">
        <x:v>578</x:v>
      </x:c>
      <x:c r="B29" s="0" t="s">
        <x:v>648</x:v>
      </x:c>
      <x:c r="C29" s="0" t="s">
        <x:v>649</x:v>
      </x:c>
      <x:c r="D29" s="0" t="s">
        <x:v>650</x:v>
      </x:c>
    </x:row>
    <x:row r="30" spans="1:7">
      <x:c r="A30" s="0" t="s">
        <x:v>412</x:v>
      </x:c>
      <x:c r="B30" s="0" t="s">
        <x:v>648</x:v>
      </x:c>
      <x:c r="C30" s="0" t="s">
        <x:v>651</x:v>
      </x:c>
      <x:c r="D30" s="0" t="s">
        <x:v>652</x:v>
      </x:c>
    </x:row>
    <x:row r="31" spans="1:7">
      <x:c r="A31" s="0" t="s">
        <x:v>315</x:v>
      </x:c>
      <x:c r="B31" s="0" t="s">
        <x:v>671</x:v>
      </x:c>
      <x:c r="C31" s="0" t="s">
        <x:v>672</x:v>
      </x:c>
      <x:c r="D31" s="0" t="s">
        <x:v>673</x:v>
      </x:c>
    </x:row>
    <x:row r="32" spans="1:7">
      <x:c r="A32" s="0" t="s">
        <x:v>692</x:v>
      </x:c>
      <x:c r="B32" s="0" t="s">
        <x:v>693</x:v>
      </x:c>
      <x:c r="C32" s="0" t="s">
        <x:v>694</x:v>
      </x:c>
      <x:c r="D32" s="0" t="s">
        <x:v>695</x:v>
      </x:c>
    </x:row>
    <x:row r="33" spans="1:7">
      <x:c r="A33" s="0" t="s">
        <x:v>696</x:v>
      </x:c>
      <x:c r="B33" s="0" t="s">
        <x:v>697</x:v>
      </x:c>
      <x:c r="C33" s="0" t="s">
        <x:v>698</x:v>
      </x:c>
      <x:c r="D33" s="0" t="s">
        <x:v>699</x:v>
      </x:c>
    </x:row>
    <x:row r="34" spans="1:7">
      <x:c r="A34" s="0" t="s">
        <x:v>700</x:v>
      </x:c>
      <x:c r="B34" s="0" t="s">
        <x:v>701</x:v>
      </x:c>
      <x:c r="C34" s="0" t="s">
        <x:v>702</x:v>
      </x:c>
      <x:c r="D34" s="0" t="s">
        <x:v>703</x:v>
      </x:c>
    </x:row>
    <x:row r="35" spans="1:7">
      <x:c r="A35" s="0" t="s">
        <x:v>728</x:v>
      </x:c>
      <x:c r="B35" s="0" t="s">
        <x:v>725</x:v>
      </x:c>
      <x:c r="C35" s="0" t="s">
        <x:v>729</x:v>
      </x:c>
      <x:c r="D35" s="0" t="s">
        <x:v>730</x:v>
      </x:c>
    </x:row>
    <x:row r="36" spans="1:7">
      <x:c r="A36" s="0" t="s">
        <x:v>734</x:v>
      </x:c>
      <x:c r="B36" s="0" t="s">
        <x:v>735</x:v>
      </x:c>
      <x:c r="C36" s="0" t="s">
        <x:v>736</x:v>
      </x:c>
      <x:c r="D36" s="0" t="s">
        <x:v>737</x:v>
      </x:c>
    </x:row>
    <x:row r="37" spans="1:7">
      <x:c r="A37" s="0" t="s">
        <x:v>767</x:v>
      </x:c>
      <x:c r="B37" s="0" t="s">
        <x:v>256</x:v>
      </x:c>
      <x:c r="C37" s="0" t="s">
        <x:v>768</x:v>
      </x:c>
      <x:c r="D37" s="0" t="s">
        <x:v>769</x:v>
      </x:c>
    </x:row>
    <x:row r="38" spans="1:7">
      <x:c r="A38" s="0" t="s">
        <x:v>823</x:v>
      </x:c>
      <x:c r="B38" s="0" t="s">
        <x:v>824</x:v>
      </x:c>
      <x:c r="C38" s="0" t="s">
        <x:v>825</x:v>
      </x:c>
      <x:c r="D38" s="0" t="s">
        <x:v>826</x:v>
      </x:c>
    </x:row>
    <x:row r="39" spans="1:7">
      <x:c r="A39" s="0" t="s">
        <x:v>828</x:v>
      </x:c>
      <x:c r="B39" s="0" t="s">
        <x:v>824</x:v>
      </x:c>
      <x:c r="C39" s="0" t="s">
        <x:v>829</x:v>
      </x:c>
      <x:c r="D39" s="0" t="s">
        <x:v>830</x:v>
      </x:c>
    </x:row>
    <x:row r="40" spans="1:7">
      <x:c r="A40" s="0" t="s">
        <x:v>822</x:v>
      </x:c>
      <x:c r="B40" s="0" t="s">
        <x:v>831</x:v>
      </x:c>
      <x:c r="C40" s="0" t="s">
        <x:v>832</x:v>
      </x:c>
      <x:c r="D40" s="0" t="s">
        <x:v>833</x:v>
      </x:c>
    </x:row>
    <x:row r="41" spans="1:7">
      <x:c r="A41" s="0" t="s">
        <x:v>866</x:v>
      </x:c>
      <x:c r="B41" s="0" t="s">
        <x:v>867</x:v>
      </x:c>
      <x:c r="C41" s="0" t="s">
        <x:v>868</x:v>
      </x:c>
      <x:c r="D41" s="0" t="s">
        <x:v>869</x:v>
      </x:c>
    </x:row>
    <x:row r="42" spans="1:7">
      <x:c r="A42" s="0" t="s">
        <x:v>870</x:v>
      </x:c>
      <x:c r="B42" s="0" t="s">
        <x:v>871</x:v>
      </x:c>
      <x:c r="C42" s="0" t="s">
        <x:v>872</x:v>
      </x:c>
      <x:c r="D42" s="0" t="s">
        <x:v>873</x:v>
      </x:c>
    </x:row>
    <x:row r="43" spans="1:7">
      <x:c r="A43" s="0" t="s">
        <x:v>894</x:v>
      </x:c>
      <x:c r="B43" s="0" t="s">
        <x:v>895</x:v>
      </x:c>
      <x:c r="C43" s="0" t="s">
        <x:v>896</x:v>
      </x:c>
      <x:c r="D43" s="0" t="s">
        <x:v>897</x:v>
      </x:c>
    </x:row>
    <x:row r="44" spans="1:7">
      <x:c r="A44" s="0" t="s">
        <x:v>919</x:v>
      </x:c>
      <x:c r="B44" s="0" t="s">
        <x:v>916</x:v>
      </x:c>
      <x:c r="C44" s="0" t="s">
        <x:v>920</x:v>
      </x:c>
      <x:c r="D44" s="0" t="s">
        <x:v>921</x:v>
      </x:c>
    </x:row>
    <x:row r="45" spans="1:7">
      <x:c r="A45" s="0" t="s">
        <x:v>688</x:v>
      </x:c>
      <x:c r="B45" s="0" t="s">
        <x:v>928</x:v>
      </x:c>
      <x:c r="C45" s="0" t="s">
        <x:v>929</x:v>
      </x:c>
      <x:c r="D45" s="0" t="s">
        <x:v>930</x:v>
      </x:c>
    </x:row>
    <x:row r="46" spans="1:7">
      <x:c r="A46" s="0" t="s">
        <x:v>932</x:v>
      </x:c>
      <x:c r="B46" s="0" t="s">
        <x:v>928</x:v>
      </x:c>
      <x:c r="C46" s="0" t="s">
        <x:v>933</x:v>
      </x:c>
      <x:c r="D46" s="0" t="s">
        <x:v>934</x:v>
      </x:c>
    </x:row>
    <x:row r="47" spans="1:7">
      <x:c r="A47" s="0" t="s">
        <x:v>945</x:v>
      </x:c>
      <x:c r="B47" s="0" t="s">
        <x:v>946</x:v>
      </x:c>
      <x:c r="C47" s="0" t="s">
        <x:v>947</x:v>
      </x:c>
      <x:c r="D47" s="0" t="s">
        <x:v>948</x:v>
      </x:c>
    </x:row>
    <x:row r="48" spans="1:7">
      <x:c r="A48" s="0" t="s">
        <x:v>499</x:v>
      </x:c>
      <x:c r="B48" s="0" t="s">
        <x:v>955</x:v>
      </x:c>
      <x:c r="C48" s="0" t="s">
        <x:v>961</x:v>
      </x:c>
      <x:c r="D48" s="0" t="s">
        <x:v>962</x:v>
      </x:c>
    </x:row>
    <x:row r="49" spans="1:7">
      <x:c r="A49" s="0" t="s">
        <x:v>963</x:v>
      </x:c>
      <x:c r="B49" s="0" t="s">
        <x:v>964</x:v>
      </x:c>
      <x:c r="C49" s="0" t="s">
        <x:v>965</x:v>
      </x:c>
      <x:c r="D49" s="0" t="s">
        <x:v>966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49"/>
  <x:sheetViews>
    <x:sheetView workbookViewId="0"/>
  </x:sheetViews>
  <x:sheetFormatPr defaultRowHeight="15"/>
  <x:cols>
    <x:col min="1" max="2" width="20.710625" style="133" customWidth="1"/>
  </x:cols>
  <x:sheetData>
    <x:row r="1" spans="1:2">
      <x:c r="A1" s="134" t="s">
        <x:v>45</x:v>
      </x:c>
      <x:c r="B1" s="135" t="s">
        <x:v>46</x:v>
      </x:c>
    </x:row>
    <x:row r="2" spans="1:2">
      <x:c r="A2" s="136" t="s">
        <x:v>85</x:v>
      </x:c>
      <x:c r="B2" s="136" t="s">
        <x:v>82</x:v>
      </x:c>
    </x:row>
    <x:row r="3" spans="1:2">
      <x:c r="A3" s="136" t="s">
        <x:v>127</x:v>
      </x:c>
      <x:c r="B3" s="136" t="s">
        <x:v>128</x:v>
      </x:c>
    </x:row>
    <x:row r="4" spans="1:2">
      <x:c r="A4" s="136" t="s">
        <x:v>193</x:v>
      </x:c>
      <x:c r="B4" s="136" t="s">
        <x:v>191</x:v>
      </x:c>
    </x:row>
    <x:row r="5" spans="1:2">
      <x:c r="A5" s="136" t="s">
        <x:v>288</x:v>
      </x:c>
      <x:c r="B5" s="136" t="s">
        <x:v>289</x:v>
      </x:c>
    </x:row>
    <x:row r="6" spans="1:2">
      <x:c r="A6" s="136" t="s">
        <x:v>296</x:v>
      </x:c>
      <x:c r="B6" s="136" t="s">
        <x:v>297</x:v>
      </x:c>
    </x:row>
    <x:row r="7" spans="1:2">
      <x:c r="A7" s="136" t="s">
        <x:v>307</x:v>
      </x:c>
      <x:c r="B7" s="136" t="s">
        <x:v>308</x:v>
      </x:c>
    </x:row>
    <x:row r="8" spans="1:2">
      <x:c r="A8" s="136" t="s">
        <x:v>981</x:v>
      </x:c>
      <x:c r="B8" s="136" t="s">
        <x:v>324</x:v>
      </x:c>
    </x:row>
    <x:row r="9" spans="1:2">
      <x:c r="A9" s="136" t="s">
        <x:v>353</x:v>
      </x:c>
      <x:c r="B9" s="136" t="s">
        <x:v>354</x:v>
      </x:c>
    </x:row>
    <x:row r="10" spans="1:2">
      <x:c r="A10" s="136" t="s">
        <x:v>380</x:v>
      </x:c>
      <x:c r="B10" s="136" t="s">
        <x:v>381</x:v>
      </x:c>
    </x:row>
    <x:row r="11" spans="1:2">
      <x:c r="A11" s="136" t="s">
        <x:v>384</x:v>
      </x:c>
      <x:c r="B11" s="136" t="s">
        <x:v>385</x:v>
      </x:c>
    </x:row>
    <x:row r="12" spans="1:2">
      <x:c r="A12" s="136" t="s">
        <x:v>388</x:v>
      </x:c>
      <x:c r="B12" s="136" t="s">
        <x:v>385</x:v>
      </x:c>
    </x:row>
    <x:row r="13" spans="1:2">
      <x:c r="A13" s="136" t="s">
        <x:v>416</x:v>
      </x:c>
      <x:c r="B13" s="136" t="s">
        <x:v>417</x:v>
      </x:c>
    </x:row>
    <x:row r="14" spans="1:2">
      <x:c r="A14" s="136" t="s">
        <x:v>443</x:v>
      </x:c>
      <x:c r="B14" s="136" t="s">
        <x:v>444</x:v>
      </x:c>
    </x:row>
    <x:row r="15" spans="1:2">
      <x:c r="A15" s="136" t="s">
        <x:v>474</x:v>
      </x:c>
      <x:c r="B15" s="136" t="s">
        <x:v>475</x:v>
      </x:c>
    </x:row>
    <x:row r="16" spans="1:2">
      <x:c r="A16" s="136" t="s">
        <x:v>495</x:v>
      </x:c>
      <x:c r="B16" s="136" t="s">
        <x:v>496</x:v>
      </x:c>
    </x:row>
    <x:row r="17" spans="1:2">
      <x:c r="A17" s="136" t="s">
        <x:v>515</x:v>
      </x:c>
      <x:c r="B17" s="136" t="s">
        <x:v>516</x:v>
      </x:c>
    </x:row>
    <x:row r="18" spans="1:2">
      <x:c r="A18" s="136" t="s">
        <x:v>519</x:v>
      </x:c>
      <x:c r="B18" s="136" t="s">
        <x:v>520</x:v>
      </x:c>
    </x:row>
    <x:row r="19" spans="1:2">
      <x:c r="A19" s="136" t="s">
        <x:v>535</x:v>
      </x:c>
      <x:c r="B19" s="136" t="s">
        <x:v>536</x:v>
      </x:c>
    </x:row>
    <x:row r="20" spans="1:2">
      <x:c r="A20" s="136" t="s">
        <x:v>562</x:v>
      </x:c>
      <x:c r="B20" s="136" t="s">
        <x:v>563</x:v>
      </x:c>
    </x:row>
    <x:row r="21" spans="1:2">
      <x:c r="A21" s="136" t="s">
        <x:v>572</x:v>
      </x:c>
      <x:c r="B21" s="136" t="s">
        <x:v>573</x:v>
      </x:c>
    </x:row>
    <x:row r="22" spans="1:2">
      <x:c r="A22" s="136" t="s">
        <x:v>576</x:v>
      </x:c>
      <x:c r="B22" s="136" t="s">
        <x:v>573</x:v>
      </x:c>
    </x:row>
    <x:row r="23" spans="1:2">
      <x:c r="A23" s="136" t="s">
        <x:v>590</x:v>
      </x:c>
      <x:c r="B23" s="136" t="s">
        <x:v>586</x:v>
      </x:c>
    </x:row>
    <x:row r="24" spans="1:2">
      <x:c r="A24" s="136" t="s">
        <x:v>601</x:v>
      </x:c>
      <x:c r="B24" s="136" t="s">
        <x:v>602</x:v>
      </x:c>
    </x:row>
    <x:row r="25" spans="1:2">
      <x:c r="A25" s="136" t="s">
        <x:v>444</x:v>
      </x:c>
      <x:c r="B25" s="136" t="s">
        <x:v>602</x:v>
      </x:c>
    </x:row>
    <x:row r="26" spans="1:2">
      <x:c r="A26" s="136" t="s">
        <x:v>608</x:v>
      </x:c>
      <x:c r="B26" s="136" t="s">
        <x:v>609</x:v>
      </x:c>
    </x:row>
    <x:row r="27" spans="1:2">
      <x:c r="A27" s="136" t="s">
        <x:v>612</x:v>
      </x:c>
      <x:c r="B27" s="136" t="s">
        <x:v>609</x:v>
      </x:c>
    </x:row>
    <x:row r="28" spans="1:2">
      <x:c r="A28" s="136" t="s">
        <x:v>625</x:v>
      </x:c>
      <x:c r="B28" s="136" t="s">
        <x:v>621</x:v>
      </x:c>
    </x:row>
    <x:row r="29" spans="1:2">
      <x:c r="A29" s="136" t="s">
        <x:v>578</x:v>
      </x:c>
      <x:c r="B29" s="136" t="s">
        <x:v>648</x:v>
      </x:c>
    </x:row>
    <x:row r="30" spans="1:2">
      <x:c r="A30" s="136" t="s">
        <x:v>412</x:v>
      </x:c>
      <x:c r="B30" s="136" t="s">
        <x:v>648</x:v>
      </x:c>
    </x:row>
    <x:row r="31" spans="1:2">
      <x:c r="A31" s="136" t="s">
        <x:v>315</x:v>
      </x:c>
      <x:c r="B31" s="136" t="s">
        <x:v>671</x:v>
      </x:c>
    </x:row>
    <x:row r="32" spans="1:2">
      <x:c r="A32" s="136" t="s">
        <x:v>692</x:v>
      </x:c>
      <x:c r="B32" s="136" t="s">
        <x:v>693</x:v>
      </x:c>
    </x:row>
    <x:row r="33" spans="1:2">
      <x:c r="A33" s="136" t="s">
        <x:v>696</x:v>
      </x:c>
      <x:c r="B33" s="136" t="s">
        <x:v>697</x:v>
      </x:c>
    </x:row>
    <x:row r="34" spans="1:2">
      <x:c r="A34" s="136" t="s">
        <x:v>700</x:v>
      </x:c>
      <x:c r="B34" s="136" t="s">
        <x:v>701</x:v>
      </x:c>
    </x:row>
    <x:row r="35" spans="1:2">
      <x:c r="A35" s="136" t="s">
        <x:v>728</x:v>
      </x:c>
      <x:c r="B35" s="136" t="s">
        <x:v>725</x:v>
      </x:c>
    </x:row>
    <x:row r="36" spans="1:2">
      <x:c r="A36" s="136" t="s">
        <x:v>734</x:v>
      </x:c>
      <x:c r="B36" s="136" t="s">
        <x:v>735</x:v>
      </x:c>
    </x:row>
    <x:row r="37" spans="1:2">
      <x:c r="A37" s="136" t="s">
        <x:v>767</x:v>
      </x:c>
      <x:c r="B37" s="136" t="s">
        <x:v>256</x:v>
      </x:c>
    </x:row>
    <x:row r="38" spans="1:2">
      <x:c r="A38" s="136" t="s">
        <x:v>823</x:v>
      </x:c>
      <x:c r="B38" s="136" t="s">
        <x:v>824</x:v>
      </x:c>
    </x:row>
    <x:row r="39" spans="1:2">
      <x:c r="A39" s="136" t="s">
        <x:v>828</x:v>
      </x:c>
      <x:c r="B39" s="136" t="s">
        <x:v>824</x:v>
      </x:c>
    </x:row>
    <x:row r="40" spans="1:2">
      <x:c r="A40" s="136" t="s">
        <x:v>822</x:v>
      </x:c>
      <x:c r="B40" s="136" t="s">
        <x:v>831</x:v>
      </x:c>
    </x:row>
    <x:row r="41" spans="1:2">
      <x:c r="A41" s="136" t="s">
        <x:v>866</x:v>
      </x:c>
      <x:c r="B41" s="136" t="s">
        <x:v>867</x:v>
      </x:c>
    </x:row>
    <x:row r="42" spans="1:2">
      <x:c r="A42" s="136" t="s">
        <x:v>870</x:v>
      </x:c>
      <x:c r="B42" s="136" t="s">
        <x:v>871</x:v>
      </x:c>
    </x:row>
    <x:row r="43" spans="1:2">
      <x:c r="A43" s="136" t="s">
        <x:v>894</x:v>
      </x:c>
      <x:c r="B43" s="136" t="s">
        <x:v>895</x:v>
      </x:c>
    </x:row>
    <x:row r="44" spans="1:2">
      <x:c r="A44" s="136" t="s">
        <x:v>919</x:v>
      </x:c>
      <x:c r="B44" s="136" t="s">
        <x:v>916</x:v>
      </x:c>
    </x:row>
    <x:row r="45" spans="1:2">
      <x:c r="A45" s="136" t="s">
        <x:v>688</x:v>
      </x:c>
      <x:c r="B45" s="136" t="s">
        <x:v>928</x:v>
      </x:c>
    </x:row>
    <x:row r="46" spans="1:2">
      <x:c r="A46" s="136" t="s">
        <x:v>932</x:v>
      </x:c>
      <x:c r="B46" s="136" t="s">
        <x:v>928</x:v>
      </x:c>
    </x:row>
    <x:row r="47" spans="1:2">
      <x:c r="A47" s="136" t="s">
        <x:v>945</x:v>
      </x:c>
      <x:c r="B47" s="136" t="s">
        <x:v>946</x:v>
      </x:c>
    </x:row>
    <x:row r="48" spans="1:2">
      <x:c r="A48" s="136" t="s">
        <x:v>499</x:v>
      </x:c>
      <x:c r="B48" s="136" t="s">
        <x:v>955</x:v>
      </x:c>
    </x:row>
    <x:row r="49" spans="1:2">
      <x:c r="A49" s="136" t="s">
        <x:v>963</x:v>
      </x:c>
      <x:c r="B49" s="136" t="s">
        <x:v>964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7700BFF0014F45ACB88BB298CD5A79" ma:contentTypeVersion="18" ma:contentTypeDescription="Create a new document." ma:contentTypeScope="" ma:versionID="0dccfac1e3e619dd1b127029410c17c4">
  <xsd:schema xmlns:xsd="http://www.w3.org/2001/XMLSchema" xmlns:xs="http://www.w3.org/2001/XMLSchema" xmlns:p="http://schemas.microsoft.com/office/2006/metadata/properties" xmlns:ns1="http://schemas.microsoft.com/sharepoint/v3" xmlns:ns2="d4fb93dd-f707-4f5e-b1df-f5e3cf818993" xmlns:ns3="fdda935c-de6f-4828-94ea-dfc8dacdb63a" targetNamespace="http://schemas.microsoft.com/office/2006/metadata/properties" ma:root="true" ma:fieldsID="6691d97115b1d7ae6345bd3a7b9239cb" ns1:_="" ns2:_="" ns3:_="">
    <xsd:import namespace="http://schemas.microsoft.com/sharepoint/v3"/>
    <xsd:import namespace="d4fb93dd-f707-4f5e-b1df-f5e3cf818993"/>
    <xsd:import namespace="fdda935c-de6f-4828-94ea-dfc8dacdb6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b93dd-f707-4f5e-b1df-f5e3cf8189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ac00f13-cba5-4c2f-bf7d-4c883d5d98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da935c-de6f-4828-94ea-dfc8dacdb63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416a39-ed94-496b-bcf4-405123768214}" ma:internalName="TaxCatchAll" ma:showField="CatchAllData" ma:web="fdda935c-de6f-4828-94ea-dfc8dacdb6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fdda935c-de6f-4828-94ea-dfc8dacdb63a" xsi:nil="true"/>
    <lcf76f155ced4ddcb4097134ff3c332f xmlns="d4fb93dd-f707-4f5e-b1df-f5e3cf818993">
      <Terms xmlns="http://schemas.microsoft.com/office/infopath/2007/PartnerControls"/>
    </lcf76f155ced4ddcb4097134ff3c332f>
    <SharedWithUsers xmlns="fdda935c-de6f-4828-94ea-dfc8dacdb63a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F7CB256-8BEC-4DC3-A51D-EDAE67EC23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4fb93dd-f707-4f5e-b1df-f5e3cf818993"/>
    <ds:schemaRef ds:uri="fdda935c-de6f-4828-94ea-dfc8dacdb6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C49273-1BB2-46A1-A684-E616EF8F22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D4C53B-BDED-4266-9BBD-1CE02F3A2D7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dda935c-de6f-4828-94ea-dfc8dacdb63a"/>
    <ds:schemaRef ds:uri="d4fb93dd-f707-4f5e-b1df-f5e3cf818993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ap:HeadingPairs>
  <ap:TitlesOfParts>
    <vt:vector baseType="lpstr" size="24">
      <vt:lpstr>Sales Tracker</vt:lpstr>
      <vt:lpstr>Pending Sales Tracker</vt:lpstr>
      <vt:lpstr>Performance</vt:lpstr>
      <vt:lpstr>Partner Contact Info</vt:lpstr>
      <vt:lpstr>Students Turned Away</vt:lpstr>
      <vt:lpstr>Full Roster</vt:lpstr>
      <vt:lpstr>Printable Sign-In Sheet</vt:lpstr>
      <vt:lpstr>Confirmed Name Tags</vt:lpstr>
      <vt:lpstr>Sales Tracker!Print_Area</vt:lpstr>
      <vt:lpstr>Sales Tracker!Print_Titles</vt:lpstr>
      <vt:lpstr>Pending Sales Tracker!Print_Area</vt:lpstr>
      <vt:lpstr>Pending Sales Tracker!Print_Titles</vt:lpstr>
      <vt:lpstr>Performance!Print_Area</vt:lpstr>
      <vt:lpstr>Performance!Print_Titles</vt:lpstr>
      <vt:lpstr>Partner Contact Info!Print_Area</vt:lpstr>
      <vt:lpstr>Partner Contact Info!Print_Titles</vt:lpstr>
      <vt:lpstr>Students Turned Away!Print_Area</vt:lpstr>
      <vt:lpstr>Students Turned Away!Print_Titles</vt:lpstr>
      <vt:lpstr>Full Roster!Print_Area</vt:lpstr>
      <vt:lpstr>Full Roster!Print_Titles</vt:lpstr>
      <vt:lpstr>Printable Sign-In Sheet!Print_Area</vt:lpstr>
      <vt:lpstr>Printable Sign-In Sheet!Print_Titles</vt:lpstr>
      <vt:lpstr>Confirmed Name Tags!Print_Area</vt:lpstr>
      <vt:lpstr>Confirmed Name Tags!Print_Titles</vt:lpstr>
    </vt:vector>
  </ap:TitlesOfParts>
  <ap:LinksUpToDate>false</ap:LinksUpToDate>
  <ap:SharedDoc>false</ap:SharedDoc>
  <ap:HyperlinkBase/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subject/>
  <dc:creator>Syrine Saada</dc:creator>
  <keywords/>
  <dc:description/>
  <lastModifiedBy>John Kroll</lastModifiedBy>
  <revision/>
  <dcterms:created xsi:type="dcterms:W3CDTF">2023-03-27T13:45:23.0000000Z</dcterms:created>
  <dcterms:modified xsi:type="dcterms:W3CDTF">2023-05-11T13:17:52.0000000Z</dcterms:modified>
  <category/>
  <contentStatus/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ontentTypeId">
    <vt:lpwstr>0x010100E97700BFF0014F45ACB88BB298CD5A79</vt:lpwstr>
  </op:property>
  <op:property fmtid="{D5CDD505-2E9C-101B-9397-08002B2CF9AE}" pid="3" name="MediaServiceImageTags">
    <vt:lpwstr/>
  </op:property>
</op:Properties>
</file>