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227"/>
  <x:workbookPr codeName="ThisWorkbook"/>
  <mc:AlternateContent xmlns:mc="http://schemas.openxmlformats.org/markup-compatibility/2006">
    <mc:Choice Requires="x15">
      <x15ac:absPath xmlns:x15ac="http://schemas.microsoft.com/office/spreadsheetml/2010/11/ac" url="C:\Users\johnk\OneDrive\Desktop\"/>
    </mc:Choice>
  </mc:AlternateContent>
  <xr:revisionPtr revIDLastSave="0" documentId="8_{C7DA5E89-6703-4AE1-90E8-B5B0DCF78C3D}" xr6:coauthVersionLast="47" xr6:coauthVersionMax="47" xr10:uidLastSave="{00000000-0000-0000-0000-000000000000}"/>
  <x:bookViews>
    <x:workbookView xWindow="44880" yWindow="-120" windowWidth="29040" windowHeight="16440" tabRatio="864" firstSheet="0" activeTab="0" xr2:uid="{00000000-000D-0000-FFFF-FFFF00000000}"/>
  </x:bookViews>
  <x:sheets>
    <x:sheet name="Sales Tracker" sheetId="5" r:id="rId1"/>
    <x:sheet name="Pending Sales Tracker" sheetId="17" r:id="rId2"/>
    <x:sheet name="Performance" sheetId="10" r:id="rId3"/>
    <x:sheet name="Partner Contact Info" sheetId="11" r:id="rId4"/>
    <x:sheet name="Students Turned Away" sheetId="9" r:id="rId5"/>
    <x:sheet name="Full Roster" sheetId="13" r:id="rId13"/>
    <x:sheet name="Printable Sign-In Sheet" sheetId="14" r:id="rId14"/>
    <x:sheet name="Confirmed Name Tags" sheetId="15" r:id="rId15"/>
  </x:sheets>
  <x:definedNames/>
  <x:calcPr calcId="191028" iterate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calcChain.xml><?xml version="1.0" encoding="utf-8"?>
<x:calcChain xmlns:x="http://schemas.openxmlformats.org/spreadsheetml/2006/main">
  <x:c r="H2" i="5"/>
  <x:c r="I2" i="5"/>
  <x:c r="K2" i="5"/>
  <x:c r="L2" i="5"/>
  <x:c r="M2" i="5"/>
  <x:c r="N2" i="5"/>
  <x:c r="O2" i="5"/>
  <x:c r="P2" i="5"/>
  <x:c r="Q2" i="5"/>
  <x:c r="S2" i="5"/>
  <x:c r="T2" i="5"/>
  <x:c r="L3" i="5"/>
  <x:c r="M3" i="5"/>
  <x:c r="P3" i="5"/>
  <x:c r="Q3" i="5"/>
  <x:c r="L4" i="5"/>
  <x:c r="M4" i="5"/>
  <x:c r="P4" i="5"/>
  <x:c r="Q4" i="5"/>
  <x:c r="L5" i="5"/>
  <x:c r="M5" i="5"/>
  <x:c r="P5" i="5"/>
  <x:c r="Q5" i="5"/>
  <x:c r="L6" i="5"/>
  <x:c r="M6" i="5"/>
  <x:c r="P6" i="5"/>
  <x:c r="Q6" i="5"/>
  <x:c r="L7" i="5"/>
  <x:c r="M7" i="5"/>
  <x:c r="P7" i="5"/>
  <x:c r="Q7" i="5"/>
  <x:c r="L8" i="5"/>
  <x:c r="M8" i="5"/>
  <x:c r="P8" i="5"/>
  <x:c r="Q8" i="5"/>
  <x:c r="L9" i="5"/>
  <x:c r="M9" i="5"/>
  <x:c r="P9" i="5"/>
  <x:c r="Q9" i="5"/>
  <x:c r="L10" i="5"/>
  <x:c r="M10" i="5"/>
  <x:c r="P10" i="5"/>
  <x:c r="Q10" i="5"/>
  <x:c r="L11" i="5"/>
  <x:c r="M11" i="5"/>
  <x:c r="P11" i="5"/>
  <x:c r="Q11" i="5"/>
  <x:c r="L12" i="5"/>
  <x:c r="M12" i="5"/>
  <x:c r="P12" i="5"/>
  <x:c r="Q12" i="5"/>
  <x:c r="L13" i="5"/>
  <x:c r="M13" i="5"/>
  <x:c r="P13" i="5"/>
  <x:c r="Q13" i="5"/>
  <x:c r="L14" i="5"/>
  <x:c r="M14" i="5"/>
  <x:c r="P14" i="5"/>
  <x:c r="Q14" i="5"/>
  <x:c r="L15" i="5"/>
  <x:c r="M15" i="5"/>
  <x:c r="P15" i="5"/>
  <x:c r="Q15" i="5"/>
  <x:c r="L16" i="5"/>
  <x:c r="M16" i="5"/>
  <x:c r="P16" i="5"/>
  <x:c r="Q16" i="5"/>
  <x:c r="L17" i="5"/>
  <x:c r="M17" i="5"/>
  <x:c r="P17" i="5"/>
  <x:c r="Q17" i="5"/>
  <x:c r="L18" i="5"/>
  <x:c r="M18" i="5"/>
  <x:c r="P18" i="5"/>
  <x:c r="Q18" i="5"/>
  <x:c r="L19" i="5"/>
  <x:c r="M19" i="5"/>
  <x:c r="P19" i="5"/>
  <x:c r="Q19" i="5"/>
  <x:c r="L20" i="5"/>
  <x:c r="M20" i="5"/>
  <x:c r="P20" i="5"/>
  <x:c r="Q20" i="5"/>
  <x:c r="L21" i="5"/>
  <x:c r="M21" i="5"/>
  <x:c r="P21" i="5"/>
  <x:c r="Q21" i="5"/>
  <x:c r="H23" i="5"/>
  <x:c r="I23" i="5"/>
  <x:c r="K23" i="5"/>
  <x:c r="L23" i="5"/>
  <x:c r="M23" i="5"/>
  <x:c r="N23" i="5"/>
  <x:c r="O23" i="5"/>
  <x:c r="P23" i="5"/>
  <x:c r="Q23" i="5"/>
  <x:c r="I25" i="5"/>
  <x:c r="H2" i="17"/>
  <x:c r="I2" i="17"/>
  <x:c r="K2" i="17"/>
  <x:c r="L2" i="17"/>
  <x:c r="M2" i="17"/>
  <x:c r="N2" i="17"/>
  <x:c r="O2" i="17"/>
  <x:c r="P2" i="17"/>
  <x:c r="Q2" i="17"/>
  <x:c r="S2" i="17"/>
  <x:c r="T2" i="17"/>
  <x:c r="L3" i="17"/>
  <x:c r="P3" i="17"/>
  <x:c r="Q3" i="17"/>
  <x:c r="L4" i="17"/>
  <x:c r="P4" i="17"/>
  <x:c r="Q4" i="17"/>
  <x:c r="L5" i="17"/>
  <x:c r="P5" i="17"/>
  <x:c r="Q5" i="17"/>
  <x:c r="L6" i="17"/>
  <x:c r="P6" i="17"/>
  <x:c r="Q6" i="17"/>
  <x:c r="L7" i="17"/>
  <x:c r="P7" i="17"/>
  <x:c r="Q7" i="17"/>
  <x:c r="L8" i="17"/>
  <x:c r="P8" i="17"/>
  <x:c r="Q8" i="17"/>
  <x:c r="L9" i="17"/>
  <x:c r="P9" i="17"/>
  <x:c r="Q9" i="17"/>
  <x:c r="L10" i="17"/>
  <x:c r="P10" i="17"/>
  <x:c r="Q10" i="17"/>
  <x:c r="L11" i="17"/>
  <x:c r="P11" i="17"/>
  <x:c r="Q11" i="17"/>
  <x:c r="L12" i="17"/>
  <x:c r="P12" i="17"/>
  <x:c r="Q12" i="17"/>
  <x:c r="L13" i="17"/>
  <x:c r="P13" i="17"/>
  <x:c r="Q13" i="17"/>
  <x:c r="L14" i="17"/>
  <x:c r="P14" i="17"/>
  <x:c r="Q14" i="17"/>
  <x:c r="L15" i="17"/>
  <x:c r="P15" i="17"/>
  <x:c r="Q15" i="17"/>
  <x:c r="L16" i="17"/>
  <x:c r="P16" i="17"/>
  <x:c r="Q16" i="17"/>
  <x:c r="L17" i="17"/>
  <x:c r="P17" i="17"/>
  <x:c r="Q17" i="17"/>
  <x:c r="L18" i="17"/>
  <x:c r="P18" i="17"/>
  <x:c r="Q18" i="17"/>
  <x:c r="L19" i="17"/>
  <x:c r="P19" i="17"/>
  <x:c r="Q19" i="17"/>
  <x:c r="L20" i="17"/>
  <x:c r="P20" i="17"/>
  <x:c r="Q20" i="17"/>
  <x:c r="L21" i="17"/>
  <x:c r="P21" i="17"/>
  <x:c r="Q21" i="17"/>
  <x:c r="H23" i="17"/>
  <x:c r="I23" i="17"/>
  <x:c r="K23" i="17"/>
  <x:c r="L23" i="17"/>
  <x:c r="M23" i="17"/>
  <x:c r="N23" i="17"/>
  <x:c r="O23" i="17"/>
  <x:c r="P23" i="17"/>
  <x:c r="Q23" i="17"/>
  <x:c r="I25" i="17"/>
  <x:c r="C2" i="10"/>
  <x:c r="D2" i="10"/>
  <x:c r="E2" i="10"/>
  <x:c r="F2" i="10"/>
  <x:c r="G2" i="10"/>
  <x:c r="H2" i="10"/>
  <x:c r="C3" i="10"/>
  <x:c r="D3" i="10"/>
  <x:c r="E3" i="10"/>
  <x:c r="F3" i="10"/>
  <x:c r="G3" i="10"/>
  <x:c r="H3" i="10"/>
  <x:c r="C4" i="10"/>
  <x:c r="D4" i="10"/>
  <x:c r="E4" i="10"/>
  <x:c r="F4" i="10"/>
  <x:c r="G4" i="10"/>
  <x:c r="H4" i="10"/>
  <x:c r="C5" i="10"/>
  <x:c r="D5" i="10"/>
  <x:c r="E5" i="10"/>
  <x:c r="F5" i="10"/>
  <x:c r="G5" i="10"/>
  <x:c r="H5" i="10"/>
  <x:c r="C6" i="10"/>
  <x:c r="D6" i="10"/>
  <x:c r="E6" i="10"/>
  <x:c r="F6" i="10"/>
  <x:c r="G6" i="10"/>
  <x:c r="H6" i="10"/>
  <x:c r="C7" i="10"/>
  <x:c r="D7" i="10"/>
  <x:c r="E7" i="10"/>
  <x:c r="F7" i="10"/>
  <x:c r="G7" i="10"/>
  <x:c r="H7" i="10"/>
  <x:c r="C8" i="10"/>
  <x:c r="D8" i="10"/>
  <x:c r="E8" i="10"/>
  <x:c r="F8" i="10"/>
  <x:c r="G8" i="10"/>
  <x:c r="H8" i="10"/>
  <x:c r="C9" i="10"/>
  <x:c r="D9" i="10"/>
  <x:c r="E9" i="10"/>
  <x:c r="F9" i="10"/>
  <x:c r="G9" i="10"/>
  <x:c r="H9" i="10"/>
  <x:c r="C10" i="10"/>
  <x:c r="D10" i="10"/>
  <x:c r="E10" i="10"/>
  <x:c r="F10" i="10"/>
  <x:c r="G10" i="10"/>
  <x:c r="H10" i="10"/>
  <x:c r="C11" i="10"/>
  <x:c r="D11" i="10"/>
  <x:c r="E11" i="10"/>
  <x:c r="F11" i="10"/>
  <x:c r="G11" i="10"/>
  <x:c r="H11" i="10"/>
  <x:c r="C12" i="10"/>
  <x:c r="D12" i="10"/>
  <x:c r="E12" i="10"/>
  <x:c r="F12" i="10"/>
  <x:c r="G12" i="10"/>
  <x:c r="H12" i="10"/>
  <x:c r="C13" i="10"/>
  <x:c r="D13" i="10"/>
  <x:c r="E13" i="10"/>
  <x:c r="F13" i="10"/>
  <x:c r="G13" i="10"/>
  <x:c r="H13" i="10"/>
  <x:c r="C14" i="10"/>
  <x:c r="D14" i="10"/>
  <x:c r="E14" i="10"/>
  <x:c r="F14" i="10"/>
  <x:c r="G14" i="10"/>
  <x:c r="H14" i="10"/>
  <x:c r="C15" i="10"/>
  <x:c r="D15" i="10"/>
  <x:c r="E15" i="10"/>
  <x:c r="F15" i="10"/>
  <x:c r="G15" i="10"/>
  <x:c r="H15" i="10"/>
  <x:c r="C16" i="10"/>
  <x:c r="D16" i="10"/>
  <x:c r="E16" i="10"/>
  <x:c r="F16" i="10"/>
  <x:c r="G16" i="10"/>
  <x:c r="H16" i="10"/>
  <x:c r="C17" i="10"/>
  <x:c r="D17" i="10"/>
  <x:c r="E17" i="10"/>
  <x:c r="F17" i="10"/>
  <x:c r="G17" i="10"/>
  <x:c r="H17" i="10"/>
  <x:c r="C18" i="10"/>
  <x:c r="D18" i="10"/>
  <x:c r="E18" i="10"/>
  <x:c r="F18" i="10"/>
  <x:c r="G18" i="10"/>
  <x:c r="H18" i="10"/>
  <x:c r="C19" i="10"/>
  <x:c r="D19" i="10"/>
  <x:c r="E19" i="10"/>
  <x:c r="F19" i="10"/>
  <x:c r="G19" i="10"/>
  <x:c r="H19" i="10"/>
  <x:c r="C20" i="10"/>
  <x:c r="D20" i="10"/>
  <x:c r="E20" i="10"/>
  <x:c r="F20" i="10"/>
  <x:c r="G20" i="10"/>
  <x:c r="H20" i="10"/>
  <x:c r="C21" i="10"/>
  <x:c r="D21" i="10"/>
  <x:c r="E21" i="10"/>
  <x:c r="F21" i="10"/>
  <x:c r="G21" i="10"/>
  <x:c r="H21" i="10"/>
  <x:c r="C22" i="10"/>
  <x:c r="D22" i="10"/>
  <x:c r="E22" i="10"/>
  <x:c r="F22" i="10"/>
  <x:c r="G22" i="10"/>
  <x:c r="H22" i="10"/>
  <x:c r="C23" i="10"/>
  <x:c r="D23" i="10"/>
  <x:c r="E23" i="10"/>
  <x:c r="F23" i="10"/>
  <x:c r="G23" i="10"/>
  <x:c r="H23" i="10"/>
  <x:c r="C24" i="10"/>
  <x:c r="D24" i="10"/>
  <x:c r="E24" i="10"/>
  <x:c r="F24" i="10"/>
  <x:c r="G24" i="10"/>
  <x:c r="H24" i="10"/>
  <x:c r="C25" i="10"/>
  <x:c r="D25" i="10"/>
  <x:c r="E25" i="10"/>
  <x:c r="F25" i="10"/>
  <x:c r="G25" i="10"/>
  <x:c r="H25" i="10"/>
  <x:c r="C26" i="10"/>
  <x:c r="D26" i="10"/>
  <x:c r="E26" i="10"/>
  <x:c r="F26" i="10"/>
  <x:c r="G26" i="10"/>
  <x:c r="H26" i="10"/>
  <x:c r="C27" i="10"/>
  <x:c r="D27" i="10"/>
  <x:c r="E27" i="10"/>
  <x:c r="F27" i="10"/>
  <x:c r="G27" i="10"/>
  <x:c r="H27" i="10"/>
  <x:c r="C28" i="10"/>
  <x:c r="D28" i="10"/>
  <x:c r="E28" i="10"/>
  <x:c r="F28" i="10"/>
  <x:c r="G28" i="10"/>
  <x:c r="H28" i="10"/>
  <x:c r="C29" i="10"/>
  <x:c r="D29" i="10"/>
  <x:c r="E29" i="10"/>
  <x:c r="F29" i="10"/>
  <x:c r="G29" i="10"/>
  <x:c r="H29" i="10"/>
  <x:c r="C30" i="10"/>
  <x:c r="D30" i="10"/>
  <x:c r="E30" i="10"/>
  <x:c r="F30" i="10"/>
  <x:c r="G30" i="10"/>
  <x:c r="H30" i="10"/>
  <x:c r="C31" i="10"/>
  <x:c r="D31" i="10"/>
  <x:c r="E31" i="10"/>
  <x:c r="F31" i="10"/>
  <x:c r="G31" i="10"/>
  <x:c r="H31" i="10"/>
  <x:c r="C32" i="10"/>
  <x:c r="D32" i="10"/>
  <x:c r="E32" i="10"/>
  <x:c r="F32" i="10"/>
  <x:c r="G32" i="10"/>
  <x:c r="H32" i="10"/>
  <x:c r="C33" i="10"/>
  <x:c r="D33" i="10"/>
  <x:c r="E33" i="10"/>
  <x:c r="F33" i="10"/>
  <x:c r="G33" i="10"/>
  <x:c r="H33" i="10"/>
  <x:c r="C34" i="10"/>
  <x:c r="D34" i="10"/>
  <x:c r="E34" i="10"/>
  <x:c r="F34" i="10"/>
  <x:c r="G34" i="10"/>
  <x:c r="H34" i="10"/>
  <x:c r="C35" i="10"/>
  <x:c r="D35" i="10"/>
  <x:c r="E35" i="10"/>
  <x:c r="F35" i="10"/>
  <x:c r="G35" i="10"/>
  <x:c r="H35" i="10"/>
  <x:c r="C36" i="10"/>
  <x:c r="D36" i="10"/>
  <x:c r="E36" i="10"/>
  <x:c r="F36" i="10"/>
  <x:c r="G36" i="10"/>
  <x:c r="H36" i="10"/>
  <x:c r="C37" i="10"/>
  <x:c r="D37" i="10"/>
  <x:c r="E37" i="10"/>
  <x:c r="F37" i="10"/>
  <x:c r="G37" i="10"/>
  <x:c r="H37" i="10"/>
  <x:c r="C38" i="10"/>
  <x:c r="D38" i="10"/>
  <x:c r="E38" i="10"/>
  <x:c r="F38" i="10"/>
  <x:c r="G38" i="10"/>
  <x:c r="H38" i="10"/>
  <x:c r="C39" i="10"/>
  <x:c r="D39" i="10"/>
  <x:c r="E39" i="10"/>
  <x:c r="F39" i="10"/>
  <x:c r="G39" i="10"/>
  <x:c r="H39" i="10"/>
  <x:c r="C40" i="10"/>
  <x:c r="D40" i="10"/>
  <x:c r="E40" i="10"/>
  <x:c r="F40" i="10"/>
  <x:c r="G40" i="10"/>
  <x:c r="H40" i="10"/>
  <x:c r="C41" i="10"/>
  <x:c r="D41" i="10"/>
  <x:c r="E41" i="10"/>
  <x:c r="F41" i="10"/>
  <x:c r="G41" i="10"/>
  <x:c r="H41" i="10"/>
  <x:c r="C42" i="10"/>
  <x:c r="D42" i="10"/>
  <x:c r="E42" i="10"/>
  <x:c r="F42" i="10"/>
  <x:c r="G42" i="10"/>
  <x:c r="H42" i="10"/>
  <x:c r="C43" i="10"/>
  <x:c r="D43" i="10"/>
  <x:c r="E43" i="10"/>
  <x:c r="F43" i="10"/>
  <x:c r="G43" i="10"/>
  <x:c r="H43" i="10"/>
  <x:c r="C44" i="10"/>
  <x:c r="D44" i="10"/>
  <x:c r="E44" i="10"/>
  <x:c r="F44" i="10"/>
  <x:c r="G44" i="10"/>
  <x:c r="H44" i="10"/>
  <x:c r="C45" i="10"/>
  <x:c r="D45" i="10"/>
  <x:c r="E45" i="10"/>
  <x:c r="F45" i="10"/>
  <x:c r="G45" i="10"/>
  <x:c r="H45" i="10"/>
  <x:c r="C46" i="10"/>
  <x:c r="D46" i="10"/>
  <x:c r="E46" i="10"/>
  <x:c r="F46" i="10"/>
  <x:c r="G46" i="10"/>
  <x:c r="H46" i="10"/>
  <x:c r="C47" i="10"/>
  <x:c r="D47" i="10"/>
  <x:c r="E47" i="10"/>
  <x:c r="F47" i="10"/>
  <x:c r="G47" i="10"/>
  <x:c r="H47" i="10"/>
  <x:c r="C48" i="10"/>
  <x:c r="D48" i="10"/>
  <x:c r="E48" i="10"/>
  <x:c r="F48" i="10"/>
  <x:c r="G48" i="10"/>
  <x:c r="H48" i="10"/>
  <x:c r="C49" i="10"/>
  <x:c r="D49" i="10"/>
  <x:c r="E49" i="10"/>
  <x:c r="F49" i="10"/>
  <x:c r="G49" i="10"/>
  <x:c r="H49" i="10"/>
  <x:c r="C50" i="10"/>
  <x:c r="D50" i="10"/>
  <x:c r="E50" i="10"/>
  <x:c r="F50" i="10"/>
  <x:c r="G50" i="10"/>
  <x:c r="H50" i="10"/>
  <x:c r="C51" i="10"/>
  <x:c r="D51" i="10"/>
  <x:c r="E51" i="10"/>
  <x:c r="F51" i="10"/>
  <x:c r="G51" i="10"/>
  <x:c r="H51" i="10"/>
  <x:c r="C52" i="10"/>
  <x:c r="D52" i="10"/>
  <x:c r="E52" i="10"/>
  <x:c r="F52" i="10"/>
  <x:c r="G52" i="10"/>
  <x:c r="H52" i="10"/>
  <x:c r="C53" i="10"/>
  <x:c r="D53" i="10"/>
  <x:c r="E53" i="10"/>
  <x:c r="F53" i="10"/>
  <x:c r="G53" i="10"/>
  <x:c r="H53" i="10"/>
  <x:c r="C54" i="10"/>
  <x:c r="D54" i="10"/>
  <x:c r="E54" i="10"/>
  <x:c r="F54" i="10"/>
  <x:c r="G54" i="10"/>
  <x:c r="H54" i="10"/>
  <x:c r="C55" i="10"/>
  <x:c r="D55" i="10"/>
  <x:c r="E55" i="10"/>
  <x:c r="F55" i="10"/>
  <x:c r="G55" i="10"/>
  <x:c r="H55" i="10"/>
</x:calcChain>
</file>

<file path=xl/comments1.xml><?xml version="1.0" encoding="utf-8"?>
<x:comments xmlns:x="http://schemas.openxmlformats.org/spreadsheetml/2006/main">
  <x:authors>
    <x:author>Syrine Saada</x:author>
  </x:authors>
  <x:commentList>
    <x:comment ref="C1" authorId="0">
      <x:text>
        <x:r>
          <x:rPr>
            <x:b/>
            <x:vertAlign val="baseline"/>
            <x:sz val="9"/>
            <x:color rgb="FF000000"/>
            <x:rFont val="Tahoma"/>
            <x:family val="2"/>
          </x:rPr>
          <x:t>Syrine Saada:</x:t>
        </x:r>
        <x:r>
          <x:rPr>
            <x:vertAlign val="baseline"/>
            <x:sz val="9"/>
            <x:color rgb="FF000000"/>
            <x:rFont val="Tahoma"/>
            <x:family val="2"/>
          </x:rPr>
          <x:t xml:space="preserve">
Wait till after this Sunday to get rid of it or not
</x:t>
        </x:r>
      </x:text>
    </x:comment>
  </x:commentList>
</x:comments>
</file>

<file path=xl/sharedStrings.xml><?xml version="1.0" encoding="utf-8"?>
<x:sst xmlns:x="http://schemas.openxmlformats.org/spreadsheetml/2006/main" count="478" uniqueCount="478">
  <x:si>
    <x:t>COACH</x:t>
  </x:si>
  <x:si>
    <x:t>FIRST NAME</x:t>
  </x:si>
  <x:si>
    <x:t>LAST NAME</x:t>
  </x:si>
  <x:si>
    <x:t>PHONE</x:t>
  </x:si>
  <x:si>
    <x:t>CHECK-IN EMAIL</x:t>
  </x:si>
  <x:si>
    <x:t>SECONDARY EMAIL</x:t>
  </x:si>
  <x:si>
    <x:t>PRODUCT NAME</x:t>
  </x:si>
  <x:si>
    <x:t>PURCHASE PRICE</x:t>
  </x:si>
  <x:si>
    <x:t>CC/CHECK/ACH</x:t>
  </x:si>
  <x:si>
    <x:t>PAYMENT DETAILS</x:t>
  </x:si>
  <x:si>
    <x:t>ZIP AMOUNT</x:t>
  </x:si>
  <x:si>
    <x:t>TOTAL COLLECTED AT EVENT</x:t>
  </x:si>
  <x:si>
    <x:t>REMAINING BALANCE</x:t>
  </x:si>
  <x:si>
    <x:t>INSTALLMENT LOANS</x:t>
  </x:si>
  <x:si>
    <x:t>CREDIT STACKING</x:t>
  </x:si>
  <x:si>
    <x:t>UGA COLLECTED</x:t>
  </x:si>
  <x:si>
    <x:t>UGA FINANCED</x:t>
  </x:si>
  <x:si>
    <x:t>TUITION NOTES AND  BALANCE DETAILS</x:t>
  </x:si>
  <x:si>
    <x:t>HIGH HEAD COUNT</x:t>
  </x:si>
  <x:si>
    <x:t>DPH</x:t>
  </x:si>
  <x:si>
    <x:t>*** PLEASE DO NOT EDIT THIS ROW. IF NEW COLUMNS ARE NEEDED, ADD THEM AFTER THE LAST COLUMN. THX. ***</x:t>
  </x:si>
  <x:si>
    <x:t xml:space="preserve"> </x:t>
  </x:si>
  <x:si>
    <x:t>TOTAL SOLD</x:t>
  </x:si>
  <x:si>
    <x:t>OTHER</x:t>
  </x:si>
  <x:si>
    <x:t>ZIP</x:t>
  </x:si>
  <x:si>
    <x:t>TOTAL COLLECTED</x:t>
  </x:si>
  <x:si>
    <x:t>TOTAL REMANING</x:t>
  </x:si>
  <x:si>
    <x:t>CREDIT STALKING</x:t>
  </x:si>
  <x:si>
    <x:t xml:space="preserve">UGA COLLECTED </x:t>
  </x:si>
  <x:si>
    <x:t>Coach</x:t>
  </x:si>
  <x:si>
    <x:t>APPOINTMENTS</x:t>
  </x:si>
  <x:si>
    <x:t>ENROLLMENTS</x:t>
  </x:si>
  <x:si>
    <x:t>CLOSE RATIO</x:t>
  </x:si>
  <x:si>
    <x:t>$ PER APPT (DPA)</x:t>
  </x:si>
  <x:si>
    <x:t xml:space="preserve">TOTAL COLLECTED AT EVENT </x:t>
  </x:si>
  <x:si>
    <x:t>$ PER APPT COLLECTED (DPAC)</x:t>
  </x:si>
  <x:si>
    <x:t>Partner First Name</x:t>
  </x:si>
  <x:si>
    <x:t>Partner Last Name</x:t>
  </x:si>
  <x:si>
    <x:t>Partner Email</x:t>
  </x:si>
  <x:si>
    <x:t>Phone Number</x:t>
  </x:si>
  <x:si>
    <x:t>Linked to Buyer</x:t>
  </x:si>
  <x:si>
    <x:t>Misc. Details</x:t>
  </x:si>
  <x:si>
    <x:t>Name</x:t>
  </x:si>
  <x:si>
    <x:t>Phone</x:t>
  </x:si>
  <x:si>
    <x:t>Notes</x:t>
  </x:si>
  <x:si>
    <x:t>First Name</x:t>
  </x:si>
  <x:si>
    <x:t>Last Name</x:t>
  </x:si>
  <x:si>
    <x:t>Email-TAKE ATTENDANCE HERE</x:t>
  </x:si>
  <x:si>
    <x:t>Secondary Email</x:t>
  </x:si>
  <x:si>
    <x:t>Day 1</x:t>
  </x:si>
  <x:si>
    <x:t>Day 2</x:t>
  </x:si>
  <x:si>
    <x:t>Day 3</x:t>
  </x:si>
  <x:si>
    <x:t>Primary</x:t>
  </x:si>
  <x:si>
    <x:t>Guest Of</x:t>
  </x:si>
  <x:si>
    <x:t>Jennifer</x:t>
  </x:si>
  <x:si>
    <x:t>Amendolea</x:t>
  </x:si>
  <x:si>
    <x:t>frambratjennifer@yahoo.com</x:t>
  </x:si>
  <x:si>
    <x:t>(580) 224-1288</x:t>
  </x:si>
  <x:si>
    <x:t>Yes</x:t>
  </x:si>
  <x:si>
    <x:t>Jim</x:t>
  </x:si>
  <x:si>
    <x:t>jimamendolea@yahoo.com</x:t>
  </x:si>
  <x:si>
    <x:t>(405) 550-4644</x:t>
  </x:si>
  <x:si>
    <x:t>Amendolea, Jennifer</x:t>
  </x:si>
  <x:si>
    <x:t>Mikayla</x:t>
  </x:si>
  <x:si>
    <x:t>Arnold</x:t>
  </x:si>
  <x:si>
    <x:t>arnold_mikayla@yahoo.com</x:t>
  </x:si>
  <x:si>
    <x:t>(405) 845-3999</x:t>
  </x:si>
  <x:si>
    <x:t>Fraysur, Alan</x:t>
  </x:si>
  <x:si>
    <x:t>Chris</x:t>
  </x:si>
  <x:si>
    <x:t>Ashby</x:t>
  </x:si>
  <x:si>
    <x:t>ashby23_2007@yahoo.com</x:t>
  </x:si>
  <x:si>
    <x:t>(765) 729-6784</x:t>
  </x:si>
  <x:si>
    <x:t>Ashby, Kelly</x:t>
  </x:si>
  <x:si>
    <x:t>Kelly</x:t>
  </x:si>
  <x:si>
    <x:t>kelly12_92@yahoo.com</x:t>
  </x:si>
  <x:si>
    <x:t>(405) 740-8514</x:t>
  </x:si>
  <x:si>
    <x:t>Mario</x:t>
  </x:si>
  <x:si>
    <x:t>Barron</x:t>
  </x:si>
  <x:si>
    <x:t>bp.mario@yahoo.com</x:t>
  </x:si>
  <x:si>
    <x:t>(403) 401-9355</x:t>
  </x:si>
  <x:si>
    <x:t>Linda</x:t>
  </x:si>
  <x:si>
    <x:t>Bell</x:t>
  </x:si>
  <x:si>
    <x:t>lindabellsmail@gmail.com</x:t>
  </x:si>
  <x:si>
    <x:t>(316) 550-2489</x:t>
  </x:si>
  <x:si>
    <x:t>Amanda</x:t>
  </x:si>
  <x:si>
    <x:t>Bertelli</x:t>
  </x:si>
  <x:si>
    <x:t>amanda.bertelli@yahoo.com</x:t>
  </x:si>
  <x:si>
    <x:t>(405) 933-4575</x:t>
  </x:si>
  <x:si>
    <x:t>Brody</x:t>
  </x:si>
  <x:si>
    <x:t>Blair</x:t>
  </x:si>
  <x:si>
    <x:t>britneytemple@yahoo.com</x:t>
  </x:si>
  <x:si>
    <x:t>Thdgami, Britney</x:t>
  </x:si>
  <x:si>
    <x:t>Bodiford</x:t>
  </x:si>
  <x:si>
    <x:t>chris@burlyroofling.com</x:t>
  </x:si>
  <x:si>
    <x:t>(817) 819-5888</x:t>
  </x:si>
  <x:si>
    <x:t>Kristen</x:t>
  </x:si>
  <x:si>
    <x:t>kk.bodiford@yahoo.com</x:t>
  </x:si>
  <x:si>
    <x:t>(512) 745-1241</x:t>
  </x:si>
  <x:si>
    <x:t>Bodiford, Chris</x:t>
  </x:si>
  <x:si>
    <x:t>Alexander</x:t>
  </x:si>
  <x:si>
    <x:t>Bohnet</x:t>
  </x:si>
  <x:si>
    <x:t>alexanderreignofficial@gmail.com</x:t>
  </x:si>
  <x:si>
    <x:t>(580) 956-0475</x:t>
  </x:si>
  <x:si>
    <x:t>Sutra</x:t>
  </x:si>
  <x:si>
    <x:t>Borgedon</x:t>
  </x:si>
  <x:si>
    <x:t>sdborg@hotmail.com</x:t>
  </x:si>
  <x:si>
    <x:t>(503) 791-1989</x:t>
  </x:si>
  <x:si>
    <x:t>Christopher</x:t>
  </x:si>
  <x:si>
    <x:t>Brodie</x:t>
  </x:si>
  <x:si>
    <x:t>chrisbrodie88@gmail.com</x:t>
  </x:si>
  <x:si>
    <x:t>(405) 564-4058</x:t>
  </x:si>
  <x:si>
    <x:t>Judy</x:t>
  </x:si>
  <x:si>
    <x:t>Bryan</x:t>
  </x:si>
  <x:si>
    <x:t>okfrenchprof@icloud.com</x:t>
  </x:si>
  <x:si>
    <x:t>(918) 998-7022</x:t>
  </x:si>
  <x:si>
    <x:t>Bryan, Robert</x:t>
  </x:si>
  <x:si>
    <x:t>Robert</x:t>
  </x:si>
  <x:si>
    <x:t>(918) 998-7023</x:t>
  </x:si>
  <x:si>
    <x:t>Cale</x:t>
  </x:si>
  <x:si>
    <x:t>Campbell</x:t>
  </x:si>
  <x:si>
    <x:t>calercampbell@gmail.com</x:t>
  </x:si>
  <x:si>
    <x:t>(405) 243-6121</x:t>
  </x:si>
  <x:si>
    <x:t>Cole</x:t>
  </x:si>
  <x:si>
    <x:t>lakeccamp@yahoo.com</x:t>
  </x:si>
  <x:si>
    <x:t>(405) 550-1541</x:t>
  </x:si>
  <x:si>
    <x:t>Emily</x:t>
  </x:si>
  <x:si>
    <x:t>Carr</x:t>
  </x:si>
  <x:si>
    <x:t>emilycrotinger4s@gmail.com</x:t>
  </x:si>
  <x:si>
    <x:t>(580) 729-1425</x:t>
  </x:si>
  <x:si>
    <x:t>Ethan</x:t>
  </x:si>
  <x:si>
    <x:t>eacarr09@gmail.com</x:t>
  </x:si>
  <x:si>
    <x:t>(480) 787-6642</x:t>
  </x:si>
  <x:si>
    <x:t>Carr, Emily</x:t>
  </x:si>
  <x:si>
    <x:t>Carolann</x:t>
  </x:si>
  <x:si>
    <x:t>Cartwright</x:t>
  </x:si>
  <x:si>
    <x:t>cecenolan4@gmail.com</x:t>
  </x:si>
  <x:si>
    <x:t>(405) 431-0278</x:t>
  </x:si>
  <x:si>
    <x:t>Tecumseh, Keyonte</x:t>
  </x:si>
  <x:si>
    <x:t>Jarrod</x:t>
  </x:si>
  <x:si>
    <x:t>Cirelle</x:t>
  </x:si>
  <x:si>
    <x:t>(405) 705-2430</x:t>
  </x:si>
  <x:si>
    <x:t>Barron, Mario</x:t>
  </x:si>
  <x:si>
    <x:t>Cathy</x:t>
  </x:si>
  <x:si>
    <x:t>Cordray</x:t>
  </x:si>
  <x:si>
    <x:t>barbwire52te@gmail.com</x:t>
  </x:si>
  <x:si>
    <x:t>Cordray, Tony</x:t>
  </x:si>
  <x:si>
    <x:t>Tony</x:t>
  </x:si>
  <x:si>
    <x:t>(918) 244-5186</x:t>
  </x:si>
  <x:si>
    <x:t>DVon</x:t>
  </x:si>
  <x:si>
    <x:t>Cox</x:t>
  </x:si>
  <x:si>
    <x:t>dvoncx7@gmail.com</x:t>
  </x:si>
  <x:si>
    <x:t>(940) 765-6585</x:t>
  </x:si>
  <x:si>
    <x:t>Jeanette</x:t>
  </x:si>
  <x:si>
    <x:t>Davis</x:t>
  </x:si>
  <x:si>
    <x:t>jenny.davis4@live.com</x:t>
  </x:si>
  <x:si>
    <x:t>(970) 568-2502</x:t>
  </x:si>
  <x:si>
    <x:t>Beth</x:t>
  </x:si>
  <x:si>
    <x:t>Delozier</x:t>
  </x:si>
  <x:si>
    <x:t>delozierbeth@yahoo.com</x:t>
  </x:si>
  <x:si>
    <x:t>(405) 740-9218</x:t>
  </x:si>
  <x:si>
    <x:t>Joshua</x:t>
  </x:si>
  <x:si>
    <x:t>rafterDL180@gmail.com</x:t>
  </x:si>
  <x:si>
    <x:t>(405) 740-7257</x:t>
  </x:si>
  <x:si>
    <x:t>Delozier, Beth</x:t>
  </x:si>
  <x:si>
    <x:t>Maysa</x:t>
  </x:si>
  <x:si>
    <x:t>Jane</x:t>
  </x:si>
  <x:si>
    <x:t>Deviney</x:t>
  </x:si>
  <x:si>
    <x:t>devineyjane@gmail.com</x:t>
  </x:si>
  <x:si>
    <x:t>(405) 403-4055</x:t>
  </x:si>
  <x:si>
    <x:t>Rebekah</x:t>
  </x:si>
  <x:si>
    <x:t>Esparza</x:t>
  </x:si>
  <x:si>
    <x:t>Madrid, Jose</x:t>
  </x:si>
  <x:si>
    <x:t>Krista</x:t>
  </x:si>
  <x:si>
    <x:t>Faluotico</x:t>
  </x:si>
  <x:si>
    <x:t>kristafaluotico86@gmail.com</x:t>
  </x:si>
  <x:si>
    <x:t>(918) 978-6108</x:t>
  </x:si>
  <x:si>
    <x:t>Carol</x:t>
  </x:si>
  <x:si>
    <x:t>Farmer</x:t>
  </x:si>
  <x:si>
    <x:t>bluestarmotherok@hotmail.com</x:t>
  </x:si>
  <x:si>
    <x:t>(405) 615-1138</x:t>
  </x:si>
  <x:si>
    <x:t>Alan</x:t>
  </x:si>
  <x:si>
    <x:t>Fraysur</x:t>
  </x:si>
  <x:si>
    <x:t>fraysuraj@gmail.com</x:t>
  </x:si>
  <x:si>
    <x:t>(405) 291-0608</x:t>
  </x:si>
  <x:si>
    <x:t>John</x:t>
  </x:si>
  <x:si>
    <x:t>Gaytan</x:t>
  </x:si>
  <x:si>
    <x:t>john@iibinc.com</x:t>
  </x:si>
  <x:si>
    <x:t>(909) 229-8397</x:t>
  </x:si>
  <x:si>
    <x:t>Judi</x:t>
  </x:si>
  <x:si>
    <x:t>Gaytan, John</x:t>
  </x:si>
  <x:si>
    <x:t>Gwenn</x:t>
  </x:si>
  <x:si>
    <x:t>Genowey</x:t>
  </x:si>
  <x:si>
    <x:t>wendygenowey@yahoo.com</x:t>
  </x:si>
  <x:si>
    <x:t>(817) 901-2872</x:t>
  </x:si>
  <x:si>
    <x:t>Roshaun</x:t>
  </x:si>
  <x:si>
    <x:t>Grant</x:t>
  </x:si>
  <x:si>
    <x:t>(405) 885-8542</x:t>
  </x:si>
  <x:si>
    <x:t>Bell, Linda</x:t>
  </x:si>
  <x:si>
    <x:t>Graves</x:t>
  </x:si>
  <x:si>
    <x:t>johngraves1441@gmail.com</x:t>
  </x:si>
  <x:si>
    <x:t>(572) 522-8296</x:t>
  </x:si>
  <x:si>
    <x:t>Grayton</x:t>
  </x:si>
  <x:si>
    <x:t>john@jjbinc.com</x:t>
  </x:si>
  <x:si>
    <x:t>Grayton, Judi</x:t>
  </x:si>
  <x:si>
    <x:t>1tvflkie@gmail.com</x:t>
  </x:si>
  <x:si>
    <x:t>(405) 779-3820</x:t>
  </x:si>
  <x:si>
    <x:t>Christopher "CJ"</x:t>
  </x:si>
  <x:si>
    <x:t>Harris</x:t>
  </x:si>
  <x:si>
    <x:t>harriscj83@yahoo.com</x:t>
  </x:si>
  <x:si>
    <x:t>(405) 593-6332</x:t>
  </x:si>
  <x:si>
    <x:t>Brandi</x:t>
  </x:si>
  <x:si>
    <x:t>Hobbs</x:t>
  </x:si>
  <x:si>
    <x:t>(580) 920-5340</x:t>
  </x:si>
  <x:si>
    <x:t>(580) 931-7044</x:t>
  </x:si>
  <x:si>
    <x:t>Hobbs, Brandi</x:t>
  </x:si>
  <x:si>
    <x:t>Kirk</x:t>
  </x:si>
  <x:si>
    <x:t>Hullender</x:t>
  </x:si>
  <x:si>
    <x:t>kirkhullender@gmail.com</x:t>
  </x:si>
  <x:si>
    <x:t>(405) 503-0860</x:t>
  </x:si>
  <x:si>
    <x:t>Hullender, Marilyn</x:t>
  </x:si>
  <x:si>
    <x:t>Marilyn</x:t>
  </x:si>
  <x:si>
    <x:t>mkhullender@gmail.com</x:t>
  </x:si>
  <x:si>
    <x:t>(405) 620-5466</x:t>
  </x:si>
  <x:si>
    <x:t>Brandon</x:t>
  </x:si>
  <x:si>
    <x:t>Isley</x:t>
  </x:si>
  <x:si>
    <x:t>Javarrisisley@gmail.com</x:t>
  </x:si>
  <x:si>
    <x:t>(677) 255-5686</x:t>
  </x:si>
  <x:si>
    <x:t>Mitchell</x:t>
  </x:si>
  <x:si>
    <x:t>Jacobs</x:t>
  </x:si>
  <x:si>
    <x:t>swimduoe423@me.com</x:t>
  </x:si>
  <x:si>
    <x:t>(615) 462-1123</x:t>
  </x:si>
  <x:si>
    <x:t>Jay</x:t>
  </x:si>
  <x:si>
    <x:t>Khalifeh</x:t>
  </x:si>
  <x:si>
    <x:t>jay_khalifeh@yahoo.com</x:t>
  </x:si>
  <x:si>
    <x:t>(808) 398-9650</x:t>
  </x:si>
  <x:si>
    <x:t>Bohnet, Alexander</x:t>
  </x:si>
  <x:si>
    <x:t>Dawhital</x:t>
  </x:si>
  <x:si>
    <x:t>Lee</x:t>
  </x:si>
  <x:si>
    <x:t>deafminded337@gmail.com</x:t>
  </x:si>
  <x:si>
    <x:t>(405) 887-0337</x:t>
  </x:si>
  <x:si>
    <x:t>Reyna</x:t>
  </x:si>
  <x:si>
    <x:t>Lievsay</x:t>
  </x:si>
  <x:si>
    <x:t>reyna.lievsay@gmail.com</x:t>
  </x:si>
  <x:si>
    <x:t>(918) 697-0225</x:t>
  </x:si>
  <x:si>
    <x:t>Chase</x:t>
  </x:si>
  <x:si>
    <x:t>Linder</x:t>
  </x:si>
  <x:si>
    <x:t>Jared_Linder@yahoo.com</x:t>
  </x:si>
  <x:si>
    <x:t>(918) 900-7145</x:t>
  </x:si>
  <x:si>
    <x:t>Linder, Jared</x:t>
  </x:si>
  <x:si>
    <x:t>Jared</x:t>
  </x:si>
  <x:si>
    <x:t>JaredWLinder@gmail.com</x:t>
  </x:si>
  <x:si>
    <x:t>(918) 900-7112</x:t>
  </x:si>
  <x:si>
    <x:t>Kip</x:t>
  </x:si>
  <x:si>
    <x:t>Litsey</x:t>
  </x:si>
  <x:si>
    <x:t>KippLitz@gmail.com</x:t>
  </x:si>
  <x:si>
    <x:t>(405) 269-6523</x:t>
  </x:si>
  <x:si>
    <x:t>Paula</x:t>
  </x:si>
  <x:si>
    <x:t>PLiving2Laugh@gmail.com</x:t>
  </x:si>
  <x:si>
    <x:t>(405) 747-7800</x:t>
  </x:si>
  <x:si>
    <x:t>Litsey, Kip</x:t>
  </x:si>
  <x:si>
    <x:t>Cory</x:t>
  </x:si>
  <x:si>
    <x:t>Littau</x:t>
  </x:si>
  <x:si>
    <x:t>corylittau@gmail.com</x:t>
  </x:si>
  <x:si>
    <x:t>(405) 714-2451</x:t>
  </x:si>
  <x:si>
    <x:t>Daria</x:t>
  </x:si>
  <x:si>
    <x:t>Logoutine</x:t>
  </x:si>
  <x:si>
    <x:t>daria@expressice.com</x:t>
  </x:si>
  <x:si>
    <x:t>(405) 921-1351</x:t>
  </x:si>
  <x:si>
    <x:t>Logoutine, Dmitri</x:t>
  </x:si>
  <x:si>
    <x:t>Dmitri</x:t>
  </x:si>
  <x:si>
    <x:t>dmitri.logoutine@gmail.com</x:t>
  </x:si>
  <x:si>
    <x:t>(405) 274-6892</x:t>
  </x:si>
  <x:si>
    <x:t>Jose</x:t>
  </x:si>
  <x:si>
    <x:t>Madrid</x:t>
  </x:si>
  <x:si>
    <x:t>Marcosmadrid1@yahoo.com</x:t>
  </x:si>
  <x:si>
    <x:t>(469) 971-4734</x:t>
  </x:si>
  <x:si>
    <x:t>Bill</x:t>
  </x:si>
  <x:si>
    <x:t>Mccoy</x:t>
  </x:si>
  <x:si>
    <x:t>EGLWS7@PROTONMAIL.COM</x:t>
  </x:si>
  <x:si>
    <x:t>(331) 481-1715</x:t>
  </x:si>
  <x:si>
    <x:t>William</x:t>
  </x:si>
  <x:si>
    <x:t>TRUBABUG@PROTONMAIL.COM</x:t>
  </x:si>
  <x:si>
    <x:t>Mccoy, Bill</x:t>
  </x:si>
  <x:si>
    <x:t>McFerrin</x:t>
  </x:si>
  <x:si>
    <x:t>baylorbrandi05@gmail.com</x:t>
  </x:si>
  <x:si>
    <x:t>(940) 367-9274</x:t>
  </x:si>
  <x:si>
    <x:t>Chip</x:t>
  </x:si>
  <x:si>
    <x:t>chiptmcf@gmail.com</x:t>
  </x:si>
  <x:si>
    <x:t>McFerrin, Brandi</x:t>
  </x:si>
  <x:si>
    <x:t>Galina</x:t>
  </x:si>
  <x:si>
    <x:t>Michka</x:t>
  </x:si>
  <x:si>
    <x:t>gbm_5@hotmail.com</x:t>
  </x:si>
  <x:si>
    <x:t>(918) 812-7939</x:t>
  </x:si>
  <x:si>
    <x:t>Vitaly</x:t>
  </x:si>
  <x:si>
    <x:t>VitMichka@gmail.com</x:t>
  </x:si>
  <x:si>
    <x:t>(918) 636-8429</x:t>
  </x:si>
  <x:si>
    <x:t>Michka, Galina</x:t>
  </x:si>
  <x:si>
    <x:t>David</x:t>
  </x:si>
  <x:si>
    <x:t>Miller</x:t>
  </x:si>
  <x:si>
    <x:t>onedegreeauto@hotmail.com</x:t>
  </x:si>
  <x:si>
    <x:t>(918) 605-3639</x:t>
  </x:si>
  <x:si>
    <x:t>Miller, Tosha</x:t>
  </x:si>
  <x:si>
    <x:t>Tosha</x:t>
  </x:si>
  <x:si>
    <x:t>tvmcdugle@hotmail.com</x:t>
  </x:si>
  <x:si>
    <x:t>(918) 688-2377</x:t>
  </x:si>
  <x:si>
    <x:t>Tim</x:t>
  </x:si>
  <x:si>
    <x:t>Mills</x:t>
  </x:si>
  <x:si>
    <x:t>LTimMills@gmail.com</x:t>
  </x:si>
  <x:si>
    <x:t>(405) 474-5757</x:t>
  </x:si>
  <x:si>
    <x:t>Lauren</x:t>
  </x:si>
  <x:si>
    <x:t>Monks</x:t>
  </x:si>
  <x:si>
    <x:t>Madison.Monks@yahoo.com</x:t>
  </x:si>
  <x:si>
    <x:t>(405) 613-3291</x:t>
  </x:si>
  <x:si>
    <x:t>Logan</x:t>
  </x:si>
  <x:si>
    <x:t>Logan.Monks@yahoo.com</x:t>
  </x:si>
  <x:si>
    <x:t>(405) 642-7645</x:t>
  </x:si>
  <x:si>
    <x:t>Monks, Lauren</x:t>
  </x:si>
  <x:si>
    <x:t>Charles</x:t>
  </x:si>
  <x:si>
    <x:t>Nider</x:t>
  </x:si>
  <x:si>
    <x:t>cnider@cox.net</x:t>
  </x:si>
  <x:si>
    <x:t>(405) 596-6083</x:t>
  </x:si>
  <x:si>
    <x:t>Susan</x:t>
  </x:si>
  <x:si>
    <x:t>snider5@cox.net</x:t>
  </x:si>
  <x:si>
    <x:t>(405) 250-2403</x:t>
  </x:si>
  <x:si>
    <x:t>Nider, Charles</x:t>
  </x:si>
  <x:si>
    <x:t>Trenton</x:t>
  </x:si>
  <x:si>
    <x:t>Owings</x:t>
  </x:si>
  <x:si>
    <x:t>Bertelli, Amanda</x:t>
  </x:si>
  <x:si>
    <x:t>Anadrew</x:t>
  </x:si>
  <x:si>
    <x:t>Paea</x:t>
  </x:si>
  <x:si>
    <x:t>anadrewray2000@gmail.com</x:t>
  </x:si>
  <x:si>
    <x:t>(512) 497-6067</x:t>
  </x:si>
  <x:si>
    <x:t>Paea, Julian</x:t>
  </x:si>
  <x:si>
    <x:t>Julian</x:t>
  </x:si>
  <x:si>
    <x:t>juliankpaeaz@gmail.com</x:t>
  </x:si>
  <x:si>
    <x:t>(479) 445-8839</x:t>
  </x:si>
  <x:si>
    <x:t>Penrod</x:t>
  </x:si>
  <x:si>
    <x:t>jenniferpenrod.jp@gmail.com</x:t>
  </x:si>
  <x:si>
    <x:t>(804) 368-5981</x:t>
  </x:si>
  <x:si>
    <x:t>joshwpenrod.jp@gmail.com</x:t>
  </x:si>
  <x:si>
    <x:t>(804) 368-5908</x:t>
  </x:si>
  <x:si>
    <x:t>Penrod, Jennifer</x:t>
  </x:si>
  <x:si>
    <x:t>Sarah</x:t>
  </x:si>
  <x:si>
    <x:t>(804) 368-4694</x:t>
  </x:si>
  <x:si>
    <x:t>Penrod, Seth</x:t>
  </x:si>
  <x:si>
    <x:t>Seth</x:t>
  </x:si>
  <x:si>
    <x:t>sethwpenrod@gmail.com</x:t>
  </x:si>
  <x:si>
    <x:t>(804) 368-4166</x:t>
  </x:si>
  <x:si>
    <x:t>Dana</x:t>
  </x:si>
  <x:si>
    <x:t>Pitman</x:t>
  </x:si>
  <x:si>
    <x:t>d74dana@yahoo.com</x:t>
  </x:si>
  <x:si>
    <x:t>(321) 412-6200</x:t>
  </x:si>
  <x:si>
    <x:t>Jala</x:t>
  </x:si>
  <x:si>
    <x:t>Dupe Primary</x:t>
  </x:si>
  <x:si>
    <x:t>Pitman, Dana</x:t>
  </x:si>
  <x:si>
    <x:t>Conrad</x:t>
  </x:si>
  <x:si>
    <x:t>Plett</x:t>
  </x:si>
  <x:si>
    <x:t>ConradPlett@gmail.com</x:t>
  </x:si>
  <x:si>
    <x:t>(405) 567-7971</x:t>
  </x:si>
  <x:si>
    <x:t>Westin</x:t>
  </x:si>
  <x:si>
    <x:t>WestinPlett@gmail.com</x:t>
  </x:si>
  <x:si>
    <x:t>(405) 567-9325</x:t>
  </x:si>
  <x:si>
    <x:t>Plett, Conrad</x:t>
  </x:si>
  <x:si>
    <x:t>Stephanie</x:t>
  </x:si>
  <x:si>
    <x:t>Pollicon</x:t>
  </x:si>
  <x:si>
    <x:t>(405) 204-5675</x:t>
  </x:si>
  <x:si>
    <x:t>Harris, Christopher "CJ"</x:t>
  </x:si>
  <x:si>
    <x:t>Brett</x:t>
  </x:si>
  <x:si>
    <x:t>Raio</x:t>
  </x:si>
  <x:si>
    <x:t>(207) 712-9344</x:t>
  </x:si>
  <x:si>
    <x:t>J.R.</x:t>
  </x:si>
  <x:si>
    <x:t>Sandlin</x:t>
  </x:si>
  <x:si>
    <x:t>jrsandlin@gmail.com</x:t>
  </x:si>
  <x:si>
    <x:t>(205) 792-1399</x:t>
  </x:si>
  <x:si>
    <x:t>Saunders</x:t>
  </x:si>
  <x:si>
    <x:t>7bsaunders@gmail.com</x:t>
  </x:si>
  <x:si>
    <x:t>(612) 328-0767</x:t>
  </x:si>
  <x:si>
    <x:t>Patty</x:t>
  </x:si>
  <x:si>
    <x:t>Billandpattysaunders@gmail.com</x:t>
  </x:si>
  <x:si>
    <x:t>(952) 201-9562</x:t>
  </x:si>
  <x:si>
    <x:t>Saunders, Bill</x:t>
  </x:si>
  <x:si>
    <x:t>Mohammed</x:t>
  </x:si>
  <x:si>
    <x:t>Sezer</x:t>
  </x:si>
  <x:si>
    <x:t>Yildiz, Bilol</x:t>
  </x:si>
  <x:si>
    <x:t>Courtney</x:t>
  </x:si>
  <x:si>
    <x:t>Shettron</x:t>
  </x:si>
  <x:si>
    <x:t>cshettron@gmail.com</x:t>
  </x:si>
  <x:si>
    <x:t>(405) 641-1693</x:t>
  </x:si>
  <x:si>
    <x:t>Shettron, Trevor</x:t>
  </x:si>
  <x:si>
    <x:t>Tabry</x:t>
  </x:si>
  <x:si>
    <x:t>tabryklive04@gmail.com</x:t>
  </x:si>
  <x:si>
    <x:t>(405) 531-8855</x:t>
  </x:si>
  <x:si>
    <x:t>Trevor</x:t>
  </x:si>
  <x:si>
    <x:t>trevor@18002sellhomes.com</x:t>
  </x:si>
  <x:si>
    <x:t>(405) 509-1001</x:t>
  </x:si>
  <x:si>
    <x:t>Stacey</x:t>
  </x:si>
  <x:si>
    <x:t>Simon</x:t>
  </x:si>
  <x:si>
    <x:t>mr.staceysimon@gmail.com</x:t>
  </x:si>
  <x:si>
    <x:t>(405) 420-8189</x:t>
  </x:si>
  <x:si>
    <x:t>Lexiss</x:t>
  </x:si>
  <x:si>
    <x:t>Smith</x:t>
  </x:si>
  <x:si>
    <x:t>lexi3mith02@gmail.com</x:t>
  </x:si>
  <x:si>
    <x:t>(580) 922-1059</x:t>
  </x:si>
  <x:si>
    <x:t>Smith, Macy</x:t>
  </x:si>
  <x:si>
    <x:t>Macy</x:t>
  </x:si>
  <x:si>
    <x:t>macyhelterbrake@hotmail.com</x:t>
  </x:si>
  <x:si>
    <x:t>(580) 922-0425</x:t>
  </x:si>
  <x:si>
    <x:t>Thomas</x:t>
  </x:si>
  <x:si>
    <x:t>Spicuzza</x:t>
  </x:si>
  <x:si>
    <x:t>thomas.spicuzza57@gmail.com</x:t>
  </x:si>
  <x:si>
    <x:t>(405) 255-9635</x:t>
  </x:si>
  <x:si>
    <x:t>Deviney, Jane</x:t>
  </x:si>
  <x:si>
    <x:t>Susie</x:t>
  </x:si>
  <x:si>
    <x:t>Stear</x:t>
  </x:si>
  <x:si>
    <x:t>tst5556@gmail.com</x:t>
  </x:si>
  <x:si>
    <x:t>(309) 256-3152</x:t>
  </x:si>
  <x:si>
    <x:t>Stear, Tim</x:t>
  </x:si>
  <x:si>
    <x:t>timstear1@gmail.com</x:t>
  </x:si>
  <x:si>
    <x:t>(405) 245-3563</x:t>
  </x:si>
  <x:si>
    <x:t>Miyo</x:t>
  </x:si>
  <x:si>
    <x:t>Tanizawa</x:t>
  </x:si>
  <x:si>
    <x:t>mtanizawa3@gmail.com</x:t>
  </x:si>
  <x:si>
    <x:t>(405) 609-9192</x:t>
  </x:si>
  <x:si>
    <x:t>Rose Ana</x:t>
  </x:si>
  <x:si>
    <x:t>Tavarez</x:t>
  </x:si>
  <x:si>
    <x:t>rosa.ana.medrano@hotmail.com</x:t>
  </x:si>
  <x:si>
    <x:t>(575) 361-3867</x:t>
  </x:si>
  <x:si>
    <x:t>Keyonte</x:t>
  </x:si>
  <x:si>
    <x:t>Tecumseh</x:t>
  </x:si>
  <x:si>
    <x:t>markgreen557@yahoo.com</x:t>
  </x:si>
  <x:si>
    <x:t>(405) 326-7591</x:t>
  </x:si>
  <x:si>
    <x:t>Britney</x:t>
  </x:si>
  <x:si>
    <x:t>Thdgami</x:t>
  </x:si>
  <x:si>
    <x:t>(405) 308-1911</x:t>
  </x:si>
  <x:si>
    <x:t>Bob</x:t>
  </x:si>
  <x:si>
    <x:t>bthomas3617@cox.net</x:t>
  </x:si>
  <x:si>
    <x:t>(405) 209-4496</x:t>
  </x:si>
  <x:si>
    <x:t>Debbie</x:t>
  </x:si>
  <x:si>
    <x:t>dthomas0708@gmail.com</x:t>
  </x:si>
  <x:si>
    <x:t>(405) 476-0610</x:t>
  </x:si>
  <x:si>
    <x:t>Thomas, Bob</x:t>
  </x:si>
  <x:si>
    <x:t>Maress</x:t>
  </x:si>
  <x:si>
    <x:t>Verbytskyy</x:t>
  </x:si>
  <x:si>
    <x:t>maressm2@gmail.com</x:t>
  </x:si>
  <x:si>
    <x:t>(817) 751-5321</x:t>
  </x:si>
  <x:si>
    <x:t>Verbytskyy, Roman</x:t>
  </x:si>
  <x:si>
    <x:t>Roman</x:t>
  </x:si>
  <x:si>
    <x:t>rom.space@hotmail.com</x:t>
  </x:si>
  <x:si>
    <x:t>(817) 751-5445</x:t>
  </x:si>
  <x:si>
    <x:t>Walborn</x:t>
  </x:si>
  <x:si>
    <x:t>cole.walborn22@gmail.com</x:t>
  </x:si>
  <x:si>
    <x:t>(405) 714-6771</x:t>
  </x:si>
  <x:si>
    <x:t>Richard</x:t>
  </x:si>
  <x:si>
    <x:t>rich.walborn@gmail.com</x:t>
  </x:si>
  <x:si>
    <x:t>(405) 434-9469</x:t>
  </x:si>
  <x:si>
    <x:t>Walborn, Cole</x:t>
  </x:si>
  <x:si>
    <x:t>West</x:t>
  </x:si>
  <x:si>
    <x:t>jwest@westenergy.com</x:t>
  </x:si>
  <x:si>
    <x:t>(405) 818-8933</x:t>
  </x:si>
  <x:si>
    <x:t>West, Rebecca</x:t>
  </x:si>
  <x:si>
    <x:t>Rebecca</x:t>
  </x:si>
  <x:si>
    <x:t>beccapie@gmail.com</x:t>
  </x:si>
  <x:si>
    <x:t>(405) 501-0695</x:t>
  </x:si>
  <x:si>
    <x:t>Maria</x:t>
  </x:si>
  <x:si>
    <x:t>Wheatley</x:t>
  </x:si>
  <x:si>
    <x:t>mpolcar@hotmail.com</x:t>
  </x:si>
  <x:si>
    <x:t>(405) 615-5569</x:t>
  </x:si>
  <x:si>
    <x:t>Steven</x:t>
  </x:si>
  <x:si>
    <x:t>MINOR</x:t>
  </x:si>
  <x:si>
    <x:t>(405) 615-2903</x:t>
  </x:si>
  <x:si>
    <x:t>Wheatley, Maria</x:t>
  </x:si>
  <x:si>
    <x:t>Bilol</x:t>
  </x:si>
  <x:si>
    <x:t>Yildiz</x:t>
  </x:si>
  <x:si>
    <x:t>byilizjr@gmail.com</x:t>
  </x:si>
  <x:si>
    <x:t>(501) 817-5115</x:t>
  </x:si>
  <x:si>
    <x:t>First</x:t>
  </x:si>
  <x:si>
    <x:t>Last</x:t>
  </x:si>
  <x:si>
    <x:t>Email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</x:si>
</x:sst>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4">
    <x:numFmt numFmtId="6" formatCode="&quot;$&quot;#,##0_);[Red]\(&quot;$&quot;#,##0\)"/>
    <x:numFmt numFmtId="43" formatCode="_(* #,##0.00_);_(* \(#,##0.00\);_(* &quot;-&quot;??_);_(@_)"/>
    <x:numFmt numFmtId="164" formatCode="&quot;$&quot;#,##0"/>
    <x:numFmt numFmtId="165" formatCode="&quot;$&quot;#,##0.00"/>
  </x:numFmts>
  <x:fonts count="17" x14ac:knownFonts="1">
    <x:font>
      <x:sz val="11"/>
      <x:color rgb="FF000000"/>
      <x:name val="Calibri"/>
      <x:family val="2"/>
    </x:font>
    <x:font>
      <x:b/>
      <x:i/>
      <x:sz val="11"/>
      <x:color theme="1" tint="0.249977111117893"/>
      <x:name val="Calibri"/>
      <x:family val="2"/>
    </x:font>
    <x:font>
      <x:b/>
      <x:i/>
      <x:sz val="11"/>
      <x:color rgb="FFFFFFFF"/>
      <x:name val="Calibri"/>
      <x:family val="2"/>
    </x:font>
    <x:font>
      <x:i/>
      <x:sz val="11"/>
      <x:color rgb="FF000000"/>
      <x:name val="Calibri"/>
      <x:family val="2"/>
    </x:font>
    <x:font>
      <x:i/>
      <x:sz val="11"/>
      <x:color theme="1" tint="0.249977111117893"/>
      <x:name val="Calibri"/>
      <x:family val="2"/>
    </x:font>
    <x:font>
      <x:b/>
      <x:i/>
      <x:sz val="11"/>
      <x:color rgb="FF000000"/>
      <x:name val="Calibri"/>
      <x:family val="2"/>
    </x:font>
    <x:font>
      <x:u/>
      <x:sz val="11"/>
      <x:color theme="10"/>
      <x:name val="Calibri"/>
      <x:family val="2"/>
    </x:font>
    <x:font>
      <x:sz val="11"/>
      <x:color rgb="FFFF0000"/>
      <x:name val="Calibri"/>
      <x:family val="2"/>
    </x:font>
    <x:font>
      <x:b/>
      <x:i/>
      <x:sz val="11"/>
      <x:color theme="0"/>
      <x:name val="Calibri"/>
      <x:family val="2"/>
    </x:font>
    <x:font>
      <x:b/>
      <x:sz val="11"/>
      <x:color rgb="FF444444"/>
      <x:name val="Calibri"/>
      <x:family val="2"/>
      <x:charset val="1"/>
    </x:font>
    <x:font>
      <x:b/>
      <x:i/>
      <x:sz val="11"/>
      <x:color rgb="FF404040"/>
      <x:name val="Calibri"/>
      <x:family val="2"/>
    </x:font>
    <x:font>
      <x:u/>
      <x:sz val="11"/>
      <x:color rgb="FF0000FF"/>
      <x:name val="Calibri"/>
      <x:family val="2"/>
    </x:font>
    <x:font>
      <x:b/>
      <x:sz val="9"/>
      <x:color rgb="FF000000"/>
      <x:name val="Tahoma"/>
      <x:family val="2"/>
    </x:font>
    <x:font>
      <x:sz val="9"/>
      <x:color rgb="FF000000"/>
      <x:name val="Tahoma"/>
      <x:family val="2"/>
    </x:font>
    <x:font>
      <x:b/>
      <x:vertAlign val="baseline"/>
      <x:sz val="11"/>
      <x:color rgb="FF000000"/>
      <x:name val="Calibri"/>
      <x:family val="2"/>
    </x:font>
    <x:font>
      <x:vertAlign val="baseline"/>
      <x:sz val="13"/>
      <x:color rgb="FF000000"/>
      <x:name val="Calibri"/>
      <x:family val="2"/>
    </x:font>
    <x:font>
      <x:b/>
      <x:vertAlign val="baseline"/>
      <x:sz val="16"/>
      <x:color rgb="FF000000"/>
      <x:name val="Calibri"/>
      <x:family val="2"/>
    </x:font>
  </x:fonts>
  <x:fills count="18">
    <x:fill>
      <x:patternFill patternType="none"/>
    </x:fill>
    <x:fill>
      <x:patternFill patternType="gray125"/>
    </x:fill>
    <x:fill>
      <x:patternFill patternType="solid">
        <x:fgColor rgb="FF333F4F"/>
      </x:patternFill>
    </x:fill>
    <x:fill>
      <x:patternFill patternType="solid">
        <x:fgColor rgb="FFA9D08E"/>
      </x:patternFill>
    </x:fill>
    <x:fill>
      <x:patternFill patternType="solid">
        <x:fgColor rgb="FFACB9CA"/>
      </x:patternFill>
    </x:fill>
    <x:fill>
      <x:patternFill patternType="solid">
        <x:fgColor theme="0"/>
        <x:bgColor indexed="64"/>
      </x:patternFill>
    </x:fill>
    <x:fill>
      <x:patternFill patternType="solid">
        <x:fgColor rgb="FFE2EFDA"/>
        <x:bgColor indexed="64"/>
      </x:patternFill>
    </x:fill>
    <x:fill>
      <x:patternFill patternType="solid">
        <x:fgColor theme="3" tint="-0.499984740745262"/>
        <x:bgColor indexed="64"/>
      </x:patternFill>
    </x:fill>
    <x:fill>
      <x:patternFill patternType="solid">
        <x:fgColor rgb="FFFFFFFF"/>
        <x:bgColor rgb="FF000000"/>
      </x:patternFill>
    </x:fill>
    <x:fill>
      <x:patternFill patternType="solid">
        <x:fgColor theme="9" tint="0.79998168889431442"/>
        <x:bgColor rgb="FF000000"/>
      </x:patternFill>
    </x:fill>
    <x:fill>
      <x:patternFill patternType="solid">
        <x:fgColor rgb="FFFFFF00"/>
        <x:bgColor rgb="FF000000"/>
      </x:patternFill>
    </x:fill>
    <x:fill>
      <x:patternFill patternType="solid">
        <x:fgColor rgb="FFB4C6E7"/>
        <x:bgColor rgb="FF000000"/>
      </x:patternFill>
    </x:fill>
    <x:fill>
      <x:patternFill patternType="solid">
        <x:fgColor rgb="FF92D050"/>
        <x:bgColor rgb="FF000000"/>
      </x:patternFill>
    </x:fill>
    <x:fill>
      <x:patternFill patternType="solid">
        <x:fgColor rgb="FF94F7ED"/>
        <x:bgColor rgb="FF000000"/>
      </x:patternFill>
    </x:fill>
    <x:fill>
      <x:patternFill patternType="solid">
        <x:fgColor rgb="FFFCE4D6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rgb="FFA9D08E"/>
        <x:bgColor indexed="64"/>
      </x:patternFill>
    </x:fill>
    <x:fill>
      <x:patternFill patternType="solid">
        <x:fgColor rgb="FFD3D3D3"/>
      </x:patternFill>
    </x:fill>
  </x:fills>
  <x:borders count="20">
    <x:border>
      <x:left/>
      <x:right/>
      <x:top/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rgb="FF000000"/>
      </x:left>
      <x:right/>
      <x:top style="medium">
        <x:color rgb="FF000000"/>
      </x:top>
      <x:bottom/>
      <x:diagonal/>
    </x:border>
    <x:border>
      <x:left/>
      <x:right/>
      <x:top style="medium">
        <x:color rgb="FF000000"/>
      </x:top>
      <x:bottom/>
      <x:diagonal/>
    </x:border>
    <x:border>
      <x:left/>
      <x:right style="medium">
        <x:color rgb="FF000000"/>
      </x:right>
      <x:top style="medium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/>
      <x:right/>
      <x:top style="thin">
        <x:color rgb="FF000000"/>
      </x:top>
      <x:bottom/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theme="1"/>
      </x:left>
      <x:right style="thin">
        <x:color theme="1"/>
      </x:right>
      <x:top style="thin">
        <x:color theme="1"/>
      </x:top>
      <x:bottom style="thin">
        <x:color theme="1"/>
      </x:bottom>
      <x:diagonal/>
    </x:border>
    <x:border>
      <x:left style="medium">
        <x:color rgb="FF000000"/>
      </x:left>
      <x:right style="medium">
        <x:color rgb="FF000000"/>
      </x:right>
      <x:top style="medium">
        <x:color rgb="FF000000"/>
      </x:top>
      <x:bottom/>
      <x:diagonal/>
    </x:border>
    <x:border>
      <x:left style="medium">
        <x:color rgb="FFCCCCCC"/>
      </x:left>
      <x:right style="medium">
        <x:color rgb="FF000000"/>
      </x:right>
      <x:top style="medium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 style="thin">
        <x:color rgb="FF000000"/>
      </x:bottom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/>
      <x:top/>
      <x:bottom style="thin">
        <x:color rgb="FF000000"/>
      </x:bottom>
      <x:diagonal/>
    </x:border>
    <x:border diagonalUp="0" diagonalDown="0">
      <x:left style="medium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medium">
        <x:color rgb="FF000000"/>
      </x:right>
      <x:top style="medium">
        <x:color rgb="FF000000"/>
      </x:top>
      <x:bottom style="medium">
        <x:color rgb="FF000000"/>
      </x:bottom>
      <x:diagonal style="none">
        <x:color rgb="FF000000"/>
      </x:diagonal>
    </x:border>
  </x:borders>
  <x:cellStyleXfs count="69">
    <x:xf numFmtId="0" fontId="0" fillId="0" borderId="0" applyBorder="0"/>
    <x:xf numFmtId="0" fontId="3" fillId="0" borderId="0" applyNumberFormat="1" applyFill="1" applyBorder="0" applyAlignment="1" applyProtection="1">
      <x:protection locked="0" hidden="0"/>
    </x:xf>
    <x:xf numFmtId="0" fontId="3" fillId="5" borderId="0" applyNumberFormat="1" applyFill="0" applyBorder="0" applyAlignment="1" applyProtection="1">
      <x:protection locked="0" hidden="0"/>
    </x:xf>
    <x:xf numFmtId="0" fontId="4" fillId="5" borderId="0" applyNumberFormat="1" applyFill="0" applyBorder="0" applyAlignment="1" applyProtection="1">
      <x:protection locked="0" hidden="0"/>
    </x:xf>
    <x:xf numFmtId="0" fontId="8" fillId="7" borderId="3" applyNumberFormat="1" applyFill="0" applyBorder="1" applyAlignment="1" applyProtection="1">
      <x:protection locked="0" hidden="0"/>
    </x:xf>
    <x:xf numFmtId="0" fontId="2" fillId="2" borderId="4" applyNumberFormat="1" applyFill="0" applyBorder="1" applyAlignment="1" applyProtection="1">
      <x:protection locked="0" hidden="0"/>
    </x:xf>
    <x:xf numFmtId="0" fontId="2" fillId="2" borderId="5" applyNumberFormat="1" applyFill="0" applyBorder="1" applyAlignment="1" applyProtection="1">
      <x:protection locked="0" hidden="0"/>
    </x:xf>
    <x:xf numFmtId="0" fontId="9" fillId="0" borderId="16" applyNumberFormat="1" applyFill="1" applyBorder="1" applyAlignment="1" applyProtection="1">
      <x:protection locked="1" hidden="0"/>
    </x:xf>
    <x:xf numFmtId="0" fontId="10" fillId="8" borderId="2" applyNumberFormat="1" applyFill="0" applyBorder="1" applyAlignment="1" applyProtection="1">
      <x:protection locked="1" hidden="0"/>
    </x:xf>
    <x:xf numFmtId="164" fontId="1" fillId="5" borderId="2" applyNumberFormat="1" applyFill="0" applyBorder="1" applyAlignment="1" applyProtection="1">
      <x:protection locked="1" hidden="0"/>
    </x:xf>
    <x:xf numFmtId="0" fontId="1" fillId="5" borderId="2" applyNumberFormat="1" applyFill="0" applyBorder="1" applyAlignment="1" applyProtection="1">
      <x:protection locked="1" hidden="0"/>
    </x:xf>
    <x:xf numFmtId="43" fontId="1" fillId="5" borderId="2" applyNumberFormat="1" applyFill="0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0" hidden="0"/>
    </x:xf>
    <x:xf numFmtId="0" fontId="3" fillId="9" borderId="6" applyNumberFormat="1" applyFill="0" applyBorder="1" applyAlignment="1" applyProtection="1">
      <x:protection locked="1" hidden="0"/>
    </x:xf>
    <x:xf numFmtId="0" fontId="3" fillId="3" borderId="6" applyNumberFormat="1" applyFill="0" applyBorder="1" applyAlignment="1" applyProtection="1">
      <x:protection locked="1" hidden="0"/>
    </x:xf>
    <x:xf numFmtId="0" fontId="6" fillId="3" borderId="6" applyNumberFormat="1" applyFill="0" applyBorder="1" applyAlignment="1" applyProtection="1">
      <x:protection locked="1" hidden="0"/>
    </x:xf>
    <x:xf numFmtId="0" fontId="3" fillId="4" borderId="6" applyNumberFormat="1" applyFill="0" applyBorder="1" applyAlignment="1" applyProtection="1">
      <x:protection locked="1" hidden="0"/>
    </x:xf>
    <x:xf numFmtId="164" fontId="3" fillId="3" borderId="6" applyNumberFormat="1" applyFill="0" applyBorder="1" applyAlignment="1" applyProtection="1">
      <x:protection locked="1" hidden="0"/>
    </x:xf>
    <x:xf numFmtId="4" fontId="3" fillId="3" borderId="6" applyNumberFormat="1" applyFill="0" applyBorder="1" applyAlignment="1" applyProtection="1">
      <x:protection locked="1" hidden="0"/>
    </x:xf>
    <x:xf numFmtId="164" fontId="1" fillId="3" borderId="2" applyNumberFormat="1" applyFill="0" applyBorder="1" applyAlignment="1" applyProtection="1">
      <x:protection locked="1" hidden="0"/>
    </x:xf>
    <x:xf numFmtId="164" fontId="3" fillId="3" borderId="6" applyNumberFormat="1" applyFill="0" applyBorder="1" applyAlignment="1" applyProtection="1">
      <x:protection locked="0" hidden="0"/>
    </x:xf>
    <x:xf numFmtId="0" fontId="3" fillId="3" borderId="2" applyNumberFormat="1" applyFill="0" applyBorder="1" applyAlignment="1" applyProtection="1">
      <x:protection locked="0" hidden="0"/>
    </x:xf>
    <x:xf numFmtId="0" fontId="3" fillId="6" borderId="0" applyNumberFormat="1" applyFill="0" applyBorder="0" applyAlignment="1" applyProtection="1">
      <x:protection locked="0" hidden="0"/>
    </x:xf>
    <x:xf numFmtId="6" fontId="3" fillId="3" borderId="6" applyNumberFormat="1" applyFill="0" applyBorder="1" applyAlignment="1" applyProtection="1">
      <x:protection locked="1" hidden="0"/>
    </x:xf>
    <x:xf numFmtId="0" fontId="6" fillId="3" borderId="2" applyNumberFormat="1" applyFill="0" applyBorder="1" applyAlignment="1" applyProtection="1">
      <x:protection locked="0" hidden="0"/>
    </x:xf>
    <x:xf numFmtId="0" fontId="3" fillId="14" borderId="6" applyNumberFormat="1" applyFill="0" applyBorder="1" applyAlignment="1" applyProtection="1">
      <x:protection locked="1" hidden="0"/>
    </x:xf>
    <x:xf numFmtId="0" fontId="11" fillId="3" borderId="6" applyNumberFormat="1" applyFill="0" applyBorder="1" applyAlignment="1" applyProtection="1">
      <x:protection locked="1" hidden="0"/>
    </x:xf>
    <x:xf numFmtId="0" fontId="3" fillId="9" borderId="1" applyNumberFormat="1" applyFill="0" applyBorder="1" applyAlignment="1" applyProtection="1">
      <x:protection locked="1" hidden="0"/>
    </x:xf>
    <x:xf numFmtId="0" fontId="3" fillId="3" borderId="1" applyNumberFormat="1" applyFill="0" applyBorder="1" applyAlignment="1" applyProtection="1">
      <x:protection locked="1" hidden="0"/>
    </x:xf>
    <x:xf numFmtId="0" fontId="6" fillId="3" borderId="1" applyNumberFormat="1" applyFill="0" applyBorder="1" applyAlignment="1" applyProtection="1">
      <x:protection locked="1" hidden="0"/>
    </x:xf>
    <x:xf numFmtId="0" fontId="3" fillId="4" borderId="1" applyNumberFormat="1" applyFill="0" applyBorder="1" applyAlignment="1" applyProtection="1">
      <x:protection locked="1" hidden="0"/>
    </x:xf>
    <x:xf numFmtId="164" fontId="3" fillId="3" borderId="1" applyNumberFormat="1" applyFill="0" applyBorder="1" applyAlignment="1" applyProtection="1">
      <x:protection locked="1" hidden="0"/>
    </x:xf>
    <x:xf numFmtId="164" fontId="3" fillId="3" borderId="1" applyNumberFormat="1" applyFill="0" applyBorder="1" applyAlignment="1" applyProtection="1">
      <x:protection locked="0" hidden="0"/>
    </x:xf>
    <x:xf numFmtId="0" fontId="3" fillId="9" borderId="1" applyNumberFormat="1" applyFill="0" applyBorder="1" applyAlignment="1" applyProtection="1">
      <x:protection locked="0" hidden="0"/>
    </x:xf>
    <x:xf numFmtId="0" fontId="3" fillId="3" borderId="1" applyNumberFormat="1" applyFill="0" applyBorder="1" applyAlignment="1" applyProtection="1">
      <x:protection locked="0" hidden="0"/>
    </x:xf>
    <x:xf numFmtId="0" fontId="6" fillId="3" borderId="1" applyNumberFormat="1" applyFill="0" applyBorder="1" applyAlignment="1" applyProtection="1">
      <x:protection locked="0" hidden="0"/>
    </x:xf>
    <x:xf numFmtId="0" fontId="3" fillId="4" borderId="1" applyNumberFormat="1" applyFill="0" applyBorder="1" applyAlignment="1" applyProtection="1">
      <x:protection locked="0" hidden="0"/>
    </x:xf>
    <x:xf numFmtId="0" fontId="5" fillId="12" borderId="1" applyNumberFormat="1" applyFill="0" applyBorder="1" applyAlignment="1" applyProtection="1">
      <x:protection locked="1" hidden="0"/>
    </x:xf>
    <x:xf numFmtId="4" fontId="3" fillId="10" borderId="1" applyNumberFormat="1" applyFill="0" applyBorder="1" applyAlignment="1" applyProtection="1">
      <x:protection locked="1" hidden="0"/>
    </x:xf>
    <x:xf numFmtId="0" fontId="5" fillId="11" borderId="0" applyNumberFormat="1" applyFill="0" applyBorder="0" applyAlignment="1" applyProtection="1">
      <x:protection locked="1" hidden="0"/>
    </x:xf>
    <x:xf numFmtId="0" fontId="5" fillId="11" borderId="7" applyNumberFormat="1" applyFill="0" applyBorder="1" applyAlignment="1" applyProtection="1">
      <x:protection locked="1" hidden="0"/>
    </x:xf>
    <x:xf numFmtId="0" fontId="3" fillId="10" borderId="0" applyNumberFormat="1" applyFill="0" applyBorder="0" applyAlignment="1" applyProtection="1">
      <x:protection locked="1" hidden="0"/>
    </x:xf>
    <x:xf numFmtId="4" fontId="3" fillId="13" borderId="0" applyNumberFormat="1" applyFill="0" applyBorder="0" applyAlignment="1" applyProtection="1">
      <x:protection locked="1" hidden="0"/>
    </x:xf>
    <x:xf numFmtId="0" fontId="2" fillId="2" borderId="3" applyNumberFormat="1" applyFill="0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3" fillId="9" borderId="8" applyNumberFormat="1" applyFill="0" applyBorder="1" applyAlignment="1" applyProtection="1">
      <x:protection locked="1" hidden="0"/>
    </x:xf>
    <x:xf numFmtId="0" fontId="0" fillId="9" borderId="10" applyNumberFormat="1" applyFill="0" applyBorder="1" applyAlignment="1" applyProtection="1">
      <x:protection locked="1" hidden="0"/>
    </x:xf>
    <x:xf numFmtId="9" fontId="0" fillId="3" borderId="9" applyNumberFormat="1" applyFill="0" applyBorder="1" applyAlignment="1" applyProtection="1">
      <x:protection locked="1" hidden="0"/>
    </x:xf>
    <x:xf numFmtId="165" fontId="0" fillId="3" borderId="6" applyNumberFormat="1" applyFill="0" applyBorder="1" applyAlignment="1" applyProtection="1">
      <x:protection locked="1" hidden="0"/>
    </x:xf>
    <x:xf numFmtId="0" fontId="3" fillId="9" borderId="14" applyNumberFormat="1" applyFill="0" applyBorder="1" applyAlignment="1" applyProtection="1">
      <x:protection locked="1" hidden="0"/>
    </x:xf>
    <x:xf numFmtId="0" fontId="3" fillId="9" borderId="15" applyNumberFormat="1" applyFill="0" applyBorder="1" applyAlignment="1" applyProtection="1">
      <x:protection locked="1" hidden="0"/>
    </x:xf>
    <x:xf numFmtId="0" fontId="0" fillId="9" borderId="14" applyNumberFormat="1" applyFill="0" applyBorder="1" applyAlignment="1" applyProtection="1">
      <x:protection locked="1" hidden="0"/>
    </x:xf>
    <x:xf numFmtId="0" fontId="2" fillId="2" borderId="11" applyNumberFormat="1" applyFill="0" applyBorder="1" applyAlignment="1" applyProtection="1">
      <x:protection locked="1" hidden="0"/>
    </x:xf>
    <x:xf numFmtId="0" fontId="2" fillId="2" borderId="12" applyNumberFormat="1" applyFill="0" applyBorder="1" applyAlignment="1" applyProtection="1">
      <x:protection locked="1" hidden="0"/>
    </x:xf>
    <x:xf numFmtId="0" fontId="0" fillId="3" borderId="1" applyNumberFormat="1" applyFill="0" applyBorder="1" applyAlignment="1" applyProtection="1">
      <x:protection locked="1" hidden="0"/>
    </x:xf>
    <x:xf numFmtId="0" fontId="7" fillId="3" borderId="1" applyNumberFormat="1" applyFill="0" applyBorder="1" applyAlignment="1" applyProtection="1">
      <x:protection locked="1" hidden="0"/>
    </x:xf>
    <x:xf numFmtId="0" fontId="0" fillId="3" borderId="13" applyNumberFormat="1" applyFill="0" applyBorder="1" applyAlignment="1" applyProtection="1">
      <x:protection locked="1" hidden="0"/>
    </x:xf>
    <x:xf numFmtId="0" fontId="0" fillId="3" borderId="10" applyNumberFormat="1" applyFill="0" applyBorder="1" applyAlignment="1" applyProtection="1">
      <x:protection locked="1" hidden="0"/>
    </x:xf>
    <x:xf numFmtId="0" fontId="0" fillId="15" borderId="2" applyNumberFormat="1" applyFill="0" applyBorder="1" applyAlignment="1" applyProtection="1">
      <x:protection locked="1" hidden="0"/>
    </x:xf>
    <x:xf numFmtId="0" fontId="14" fillId="8" borderId="17" applyNumberFormat="1" applyFill="0" applyBorder="1" applyAlignment="1" applyProtection="1">
      <x:protection locked="1" hidden="0"/>
    </x:xf>
    <x:xf numFmtId="0" fontId="14" fillId="8" borderId="18" applyNumberFormat="1" applyFill="0" applyBorder="1" applyAlignment="1" applyProtection="1">
      <x:protection locked="1" hidden="0"/>
    </x:xf>
    <x:xf numFmtId="0" fontId="14" fillId="8" borderId="19" applyNumberFormat="1" applyFill="0" applyBorder="1" applyAlignment="1" applyProtection="1">
      <x:protection locked="1" hidden="0"/>
    </x:xf>
    <x:xf numFmtId="0" fontId="14" fillId="17" borderId="17" applyNumberFormat="1" applyFill="0" applyBorder="1" applyAlignment="1" applyProtection="1">
      <x:protection locked="1" hidden="0"/>
    </x:xf>
    <x:xf numFmtId="0" fontId="14" fillId="17" borderId="18" applyNumberFormat="1" applyFill="0" applyBorder="1" applyAlignment="1" applyProtection="1">
      <x:protection locked="1" hidden="0"/>
    </x:xf>
    <x:xf numFmtId="0" fontId="14" fillId="17" borderId="19" applyNumberFormat="1" applyFill="0" applyBorder="1" applyAlignment="1" applyProtection="1">
      <x:protection locked="1" hidden="0"/>
    </x:xf>
    <x:xf numFmtId="0" fontId="15" fillId="0" borderId="0" applyNumberFormat="1" applyFill="1" applyBorder="0" applyAlignment="1" applyProtection="1">
      <x:protection locked="1" hidden="0"/>
    </x:xf>
    <x:xf numFmtId="0" fontId="16" fillId="17" borderId="17" applyNumberFormat="1" applyFill="0" applyBorder="1" applyAlignment="1" applyProtection="1">
      <x:protection locked="1" hidden="0"/>
    </x:xf>
    <x:xf numFmtId="0" fontId="16" fillId="17" borderId="19" applyNumberFormat="1" applyFill="0" applyBorder="1" applyAlignment="1" applyProtection="1">
      <x:protection locked="1" hidden="0"/>
    </x:xf>
    <x:xf numFmtId="0" fontId="15" fillId="0" borderId="7" applyNumberFormat="1" applyFill="1" applyBorder="1" applyAlignment="1" applyProtection="1">
      <x:protection locked="1" hidden="0"/>
    </x:xf>
  </x:cellStyleXfs>
  <x:cellXfs count="137">
    <x:xf numFmtId="0" fontId="0" fillId="0" borderId="0" xfId="0"/>
    <x:xf numFmtId="0" fontId="1" fillId="5" borderId="2" xfId="0" applyFont="1" applyFill="1" applyBorder="1"/>
    <x:xf numFmtId="43" fontId="1" fillId="5" borderId="2" xfId="0" applyNumberFormat="1" applyFont="1" applyFill="1" applyBorder="1"/>
    <x:xf numFmtId="0" fontId="3" fillId="3" borderId="2" xfId="0" applyFont="1" applyFill="1" applyBorder="1" applyProtection="1">
      <x:protection locked="0"/>
    </x:xf>
    <x:xf numFmtId="0" fontId="3" fillId="3" borderId="1" xfId="0" applyFont="1" applyFill="1" applyBorder="1" applyProtection="1">
      <x:protection locked="0"/>
    </x:xf>
    <x:xf numFmtId="0" fontId="3" fillId="4" borderId="1" xfId="0" applyFont="1" applyFill="1" applyBorder="1" applyProtection="1">
      <x:protection locked="0"/>
    </x:xf>
    <x:xf numFmtId="0" fontId="3" fillId="0" borderId="0" xfId="0" applyFont="1" applyProtection="1">
      <x:protection locked="0"/>
    </x:xf>
    <x:xf numFmtId="0" fontId="4" fillId="5" borderId="0" xfId="0" applyFont="1" applyFill="1" applyProtection="1">
      <x:protection locked="0"/>
    </x:xf>
    <x:xf numFmtId="0" fontId="3" fillId="6" borderId="0" xfId="0" applyFont="1" applyFill="1" applyProtection="1">
      <x:protection locked="0"/>
    </x:xf>
    <x:xf numFmtId="0" fontId="3" fillId="5" borderId="0" xfId="0" applyFont="1" applyFill="1" applyProtection="1">
      <x:protection locked="0"/>
    </x:xf>
    <x:xf numFmtId="0" fontId="8" fillId="7" borderId="3" xfId="0" applyFont="1" applyFill="1" applyBorder="1" applyAlignment="1" applyProtection="1">
      <x:alignment horizontal="center" vertical="center"/>
      <x:protection locked="0"/>
    </x:xf>
    <x:xf numFmtId="0" fontId="2" fillId="2" borderId="4" xfId="0" applyFont="1" applyFill="1" applyBorder="1" applyAlignment="1" applyProtection="1">
      <x:alignment horizontal="center" vertical="center"/>
      <x:protection locked="0"/>
    </x:xf>
    <x:xf numFmtId="0" fontId="2" fillId="2" borderId="5" xfId="0" applyFont="1" applyFill="1" applyBorder="1" applyAlignment="1" applyProtection="1">
      <x:alignment horizontal="center" vertical="center"/>
      <x:protection locked="0"/>
    </x:xf>
    <x:xf numFmtId="0" fontId="3" fillId="0" borderId="0" xfId="0" applyFont="1" applyAlignment="1" applyProtection="1">
      <x:alignment horizontal="center" vertical="center"/>
      <x:protection locked="0"/>
    </x:xf>
    <x:xf numFmtId="0" fontId="10" fillId="8" borderId="2" xfId="0" applyFont="1" applyFill="1" applyBorder="1"/>
    <x:xf numFmtId="0" fontId="3" fillId="9" borderId="6" xfId="0" applyFont="1" applyFill="1" applyBorder="1"/>
    <x:xf numFmtId="0" fontId="3" fillId="9" borderId="1" xfId="0" applyFont="1" applyFill="1" applyBorder="1"/>
    <x:xf numFmtId="4" fontId="3" fillId="10" borderId="1" xfId="0" applyNumberFormat="1" applyFont="1" applyFill="1" applyBorder="1"/>
    <x:xf numFmtId="0" fontId="5" fillId="11" borderId="0" xfId="0" applyFont="1" applyFill="1"/>
    <x:xf numFmtId="0" fontId="3" fillId="10" borderId="0" xfId="0" applyFont="1" applyFill="1"/>
    <x:xf numFmtId="164" fontId="1" fillId="5" borderId="2" xfId="0" applyNumberFormat="1" applyFont="1" applyFill="1" applyBorder="1"/>
    <x:xf numFmtId="0" fontId="3" fillId="9" borderId="14" xfId="0" applyFont="1" applyFill="1" applyBorder="1"/>
    <x:xf numFmtId="0" fontId="3" fillId="9" borderId="15" xfId="0" applyFont="1" applyFill="1" applyBorder="1"/>
    <x:xf numFmtId="0" fontId="0" fillId="9" borderId="14" xfId="0" applyFill="1" applyBorder="1"/>
    <x:xf numFmtId="4" fontId="3" fillId="13" borderId="0" xfId="0" applyNumberFormat="1" applyFont="1" applyFill="1" applyAlignment="1">
      <x:alignment horizontal="left"/>
    </x:xf>
    <x:xf numFmtId="0" fontId="5" fillId="11" borderId="7" xfId="0" applyFont="1" applyFill="1" applyBorder="1"/>
    <x:xf numFmtId="0" fontId="4" fillId="0" borderId="0" xfId="0" applyFont="1" applyProtection="1">
      <x:protection locked="0"/>
    </x:xf>
    <x:xf numFmtId="0" fontId="3" fillId="14" borderId="6" xfId="0" applyFont="1" applyFill="1" applyBorder="1"/>
    <x:xf numFmtId="0" fontId="9" fillId="0" borderId="16" xfId="0" applyFont="1" applyBorder="1"/>
    <x:xf numFmtId="0" fontId="3" fillId="0" borderId="0" xfId="0" applyFont="1" applyAlignment="1" applyProtection="1">
      <x:alignment horizontal="center"/>
      <x:protection locked="0"/>
    </x:xf>
    <x:xf numFmtId="0" fontId="3" fillId="9" borderId="8" xfId="0" applyFont="1" applyFill="1" applyBorder="1" applyAlignment="1">
      <x:alignment horizontal="center"/>
    </x:xf>
    <x:xf numFmtId="0" fontId="3" fillId="9" borderId="14" xfId="0" applyFont="1" applyFill="1" applyBorder="1" applyAlignment="1">
      <x:alignment horizontal="center"/>
    </x:xf>
    <x:xf numFmtId="0" fontId="3" fillId="9" borderId="15" xfId="0" applyFont="1" applyFill="1" applyBorder="1" applyAlignment="1">
      <x:alignment horizontal="center"/>
    </x:xf>
    <x:xf numFmtId="0" fontId="0" fillId="9" borderId="14" xfId="0" applyFill="1" applyBorder="1" applyAlignment="1">
      <x:alignment horizontal="center"/>
    </x:xf>
    <x:xf numFmtId="164" fontId="3" fillId="3" borderId="6" xfId="0" applyNumberFormat="1" applyFont="1" applyFill="1" applyBorder="1"/>
    <x:xf numFmtId="164" fontId="3" fillId="3" borderId="6" xfId="0" applyNumberFormat="1" applyFont="1" applyFill="1" applyBorder="1" applyProtection="1">
      <x:protection locked="0"/>
    </x:xf>
    <x:xf numFmtId="164" fontId="3" fillId="3" borderId="1" xfId="0" applyNumberFormat="1" applyFont="1" applyFill="1" applyBorder="1" applyProtection="1">
      <x:protection locked="0"/>
    </x:xf>
    <x:xf numFmtId="0" fontId="5" fillId="12" borderId="1" xfId="0" applyFont="1" applyFill="1" applyBorder="1" applyAlignment="1">
      <x:alignment horizontal="center"/>
    </x:xf>
    <x:xf numFmtId="0" fontId="0" fillId="0" borderId="0" xfId="0" applyAlignment="1">
      <x:alignment horizontal="center"/>
    </x:xf>
    <x:xf numFmtId="0" fontId="0" fillId="15" borderId="2" xfId="0" applyFill="1" applyBorder="1"/>
    <x:xf numFmtId="0" fontId="3" fillId="3" borderId="6" xfId="0" applyFont="1" applyFill="1" applyBorder="1"/>
    <x:xf numFmtId="0" fontId="6" fillId="3" borderId="6" xfId="0" applyFont="1" applyFill="1" applyBorder="1"/>
    <x:xf numFmtId="0" fontId="3" fillId="4" borderId="6" xfId="0" applyFont="1" applyFill="1" applyBorder="1"/>
    <x:xf numFmtId="4" fontId="3" fillId="3" borderId="6" xfId="0" applyNumberFormat="1" applyFont="1" applyFill="1" applyBorder="1"/>
    <x:xf numFmtId="6" fontId="3" fillId="3" borderId="6" xfId="0" applyNumberFormat="1" applyFont="1" applyFill="1" applyBorder="1"/>
    <x:xf numFmtId="0" fontId="6" fillId="3" borderId="2" xfId="0" applyFont="1" applyFill="1" applyBorder="1" applyProtection="1">
      <x:protection locked="0"/>
    </x:xf>
    <x:xf numFmtId="0" fontId="11" fillId="3" borderId="6" xfId="0" applyFont="1" applyFill="1" applyBorder="1"/>
    <x:xf numFmtId="0" fontId="3" fillId="3" borderId="1" xfId="0" applyFont="1" applyFill="1" applyBorder="1"/>
    <x:xf numFmtId="0" fontId="6" fillId="3" borderId="1" xfId="0" applyFont="1" applyFill="1" applyBorder="1"/>
    <x:xf numFmtId="0" fontId="3" fillId="4" borderId="1" xfId="0" applyFont="1" applyFill="1" applyBorder="1"/>
    <x:xf numFmtId="164" fontId="3" fillId="3" borderId="1" xfId="0" applyNumberFormat="1" applyFont="1" applyFill="1" applyBorder="1"/>
    <x:xf numFmtId="0" fontId="3" fillId="9" borderId="1" xfId="0" applyFont="1" applyFill="1" applyBorder="1" applyProtection="1">
      <x:protection locked="0"/>
    </x:xf>
    <x:xf numFmtId="0" fontId="6" fillId="3" borderId="1" xfId="0" applyFont="1" applyFill="1" applyBorder="1" applyProtection="1">
      <x:protection locked="0"/>
    </x:xf>
    <x:xf numFmtId="0" fontId="2" fillId="2" borderId="3" xfId="0" applyFont="1" applyFill="1" applyBorder="1" applyAlignment="1">
      <x:alignment horizontal="center" vertical="center"/>
    </x:xf>
    <x:xf numFmtId="0" fontId="2" fillId="2" borderId="4" xfId="0" applyFont="1" applyFill="1" applyBorder="1" applyAlignment="1">
      <x:alignment horizontal="center" vertical="center"/>
    </x:xf>
    <x:xf numFmtId="0" fontId="0" fillId="9" borderId="10" xfId="0" applyFill="1" applyBorder="1" applyAlignment="1">
      <x:alignment horizontal="center"/>
    </x:xf>
    <x:xf numFmtId="9" fontId="0" fillId="3" borderId="9" xfId="0" applyNumberFormat="1" applyFill="1" applyBorder="1" applyAlignment="1">
      <x:alignment horizontal="center"/>
    </x:xf>
    <x:xf numFmtId="165" fontId="0" fillId="3" borderId="6" xfId="0" applyNumberFormat="1" applyFill="1" applyBorder="1" applyAlignment="1">
      <x:alignment horizontal="center"/>
    </x:xf>
    <x:xf numFmtId="0" fontId="2" fillId="2" borderId="11" xfId="0" applyFont="1" applyFill="1" applyBorder="1" applyAlignment="1">
      <x:alignment wrapText="1"/>
    </x:xf>
    <x:xf numFmtId="0" fontId="2" fillId="2" borderId="12" xfId="0" applyFont="1" applyFill="1" applyBorder="1" applyAlignment="1">
      <x:alignment wrapText="1"/>
    </x:xf>
    <x:xf numFmtId="0" fontId="0" fillId="3" borderId="1" xfId="0" applyFill="1" applyBorder="1" applyAlignment="1">
      <x:alignment wrapText="1"/>
    </x:xf>
    <x:xf numFmtId="0" fontId="7" fillId="3" borderId="1" xfId="0" applyFont="1" applyFill="1" applyBorder="1" applyAlignment="1">
      <x:alignment wrapText="1"/>
    </x:xf>
    <x:xf numFmtId="0" fontId="0" fillId="3" borderId="13" xfId="0" applyFill="1" applyBorder="1" applyAlignment="1">
      <x:alignment wrapText="1"/>
    </x:xf>
    <x:xf numFmtId="0" fontId="0" fillId="3" borderId="10" xfId="0" applyFill="1" applyBorder="1" applyAlignment="1">
      <x:alignment wrapText="1"/>
    </x:xf>
    <x:xf numFmtId="0" fontId="0" fillId="3" borderId="10" xfId="0" applyFill="1" applyBorder="1"/>
    <x:xf numFmtId="164" fontId="3" fillId="16" borderId="6" xfId="0" applyNumberFormat="1" applyFont="1" applyFill="1" applyBorder="1"/>
    <x:xf numFmtId="164" fontId="3" fillId="16" borderId="6" xfId="0" applyNumberFormat="1" applyFont="1" applyFill="1" applyBorder="1" applyProtection="1">
      <x:protection locked="0"/>
    </x:xf>
    <x:xf numFmtId="164" fontId="1" fillId="16" borderId="2" xfId="0" applyNumberFormat="1" applyFont="1" applyFill="1" applyBorder="1"/>
    <x:xf numFmtId="0" fontId="3" fillId="5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4" fillId="5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8" fillId="7" borderId="3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0"/>
    </x:xf>
    <x:xf numFmtId="0" fontId="2" fillId="2" borderId="4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0"/>
    </x:xf>
    <x:xf numFmtId="0" fontId="2" fillId="2" borderId="5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0"/>
    </x:xf>
    <x:xf numFmtId="0" fontId="10" fillId="8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1" fillId="5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5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43" fontId="1" fillId="5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9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4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3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4" fontId="3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1" fillId="3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3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3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6" fontId="3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3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14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1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9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4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3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3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9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6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4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5" fillId="12" borderId="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" fontId="3" fillId="10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" fillId="1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" fillId="11" borderId="7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1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4" fontId="3" fillId="13" borderId="0" xfId="0" applyNumberFormat="1" applyFill="0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2" fillId="2" borderId="3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" fillId="9" borderId="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0" fillId="9" borderId="10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9" fontId="0" fillId="3" borderId="9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65" fontId="0" fillId="3" borderId="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9" borderId="1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9" borderId="1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9" borderId="1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9" borderId="15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9" borderId="1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9" borderId="1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1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2" fillId="2" borderId="12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0" fillId="3" borderId="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7" fillId="3" borderId="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0" fillId="3" borderId="13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0" fillId="3" borderId="10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0" fillId="3" borderId="10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15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8" borderId="17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8" borderId="18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8" borderId="19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17" borderId="17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17" borderId="18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17" borderId="19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5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6" fillId="17" borderId="17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6" fillId="17" borderId="19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5" fillId="0" borderId="7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colors>
    <x:mruColors>
      <x:color rgb="FFA9D08E"/>
      <x:color rgb="FF97B953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customXml" Target="../customXml/item3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customXml" Target="../customXml/item2.xml" Id="rId11" /><Relationship Type="http://schemas.openxmlformats.org/officeDocument/2006/relationships/worksheet" Target="worksheets/sheet5.xml" Id="rId5" /><Relationship Type="http://schemas.openxmlformats.org/officeDocument/2006/relationships/customXml" Target="../customXml/item1.xml" Id="rId10" /><Relationship Type="http://schemas.openxmlformats.org/officeDocument/2006/relationships/worksheet" Target="worksheets/sheet4.xml" Id="rId4" /><Relationship Type="http://schemas.openxmlformats.org/officeDocument/2006/relationships/calcChain" Target="calcChain.xml" Id="rId9" /><Relationship Type="http://schemas.openxmlformats.org/officeDocument/2006/relationships/worksheet" Target="/xl/worksheets/sheet6.xml" Id="rId13" /><Relationship Type="http://schemas.openxmlformats.org/officeDocument/2006/relationships/worksheet" Target="/xl/worksheets/sheet7.xml" Id="rId14" /><Relationship Type="http://schemas.openxmlformats.org/officeDocument/2006/relationships/worksheet" Target="/xl/worksheets/sheet8.xml" Id="rId15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E136A69-C97E-834A-8232-D072E71BD5F7}" mc:Ignorable="x14ac xr xr2 xr3">
  <x:sheetPr>
    <x:outlinePr summaryBelow="1" summaryRight="1"/>
  </x:sheetPr>
  <x:dimension ref="A1:NF98"/>
  <x:sheetViews>
    <x:sheetView tabSelected="1" topLeftCell="E1" zoomScale="80" zoomScaleNormal="80" workbookViewId="0">
      <x:selection activeCell="O2" sqref="O2"/>
    </x:sheetView>
  </x:sheetViews>
  <x:sheetFormatPr defaultColWidth="9" defaultRowHeight="14.25" x14ac:dyDescent="0.45"/>
  <x:cols>
    <x:col min="1" max="1" width="103.597656" style="68" bestFit="1" customWidth="1"/>
    <x:col min="2" max="2" width="12.132812" style="6" bestFit="1" customWidth="1"/>
    <x:col min="3" max="3" width="11.398438" style="6" bestFit="1" customWidth="1"/>
    <x:col min="4" max="4" width="14.398438" style="6" bestFit="1" customWidth="1"/>
    <x:col min="5" max="5" width="29.132812" style="6" bestFit="1" customWidth="1"/>
    <x:col min="6" max="6" width="26.132812" style="6" bestFit="1" customWidth="1"/>
    <x:col min="7" max="7" width="15.863281" style="6" bestFit="1" customWidth="1"/>
    <x:col min="8" max="8" width="18.398438" style="6" bestFit="1" customWidth="1"/>
    <x:col min="9" max="9" width="14.597656" style="6" bestFit="1" customWidth="1"/>
    <x:col min="10" max="10" width="17.398438" style="6" bestFit="1" customWidth="1"/>
    <x:col min="11" max="11" width="12.597656" style="6" bestFit="1" customWidth="1"/>
    <x:col min="12" max="12" width="26.132812" style="6" bestFit="1" customWidth="1"/>
    <x:col min="13" max="13" width="20.132812" style="6" bestFit="1" customWidth="1"/>
    <x:col min="14" max="14" width="19.863281" style="6" bestFit="1" customWidth="1"/>
    <x:col min="15" max="16" width="16.863281" style="6" customWidth="1"/>
    <x:col min="17" max="17" width="15" style="6" bestFit="1" customWidth="1"/>
    <x:col min="18" max="18" width="36.132812" style="6" bestFit="1" customWidth="1"/>
    <x:col min="19" max="19" width="18.398438" style="6" bestFit="1" customWidth="1"/>
    <x:col min="20" max="20" width="10.132812" style="6" bestFit="1" customWidth="1"/>
    <x:col min="21" max="16384" width="9" style="6" customWidth="1"/>
  </x:cols>
  <x:sheetData>
    <x:row r="1" spans="1:370" s="13" customFormat="1" x14ac:dyDescent="0.45">
      <x:c r="A1" s="70" t="s">
        <x:v>0</x:v>
      </x:c>
      <x:c r="B1" s="71" t="s">
        <x:v>1</x:v>
      </x:c>
      <x:c r="C1" s="71" t="s">
        <x:v>2</x:v>
      </x:c>
      <x:c r="D1" s="71" t="s">
        <x:v>3</x:v>
      </x:c>
      <x:c r="E1" s="71" t="s">
        <x:v>4</x:v>
      </x:c>
      <x:c r="F1" s="71" t="s">
        <x:v>5</x:v>
      </x:c>
      <x:c r="G1" s="71" t="s">
        <x:v>6</x:v>
      </x:c>
      <x:c r="H1" s="71" t="s">
        <x:v>7</x:v>
      </x:c>
      <x:c r="I1" s="71" t="s">
        <x:v>8</x:v>
      </x:c>
      <x:c r="J1" s="71" t="s">
        <x:v>9</x:v>
      </x:c>
      <x:c r="K1" s="71" t="s">
        <x:v>10</x:v>
      </x:c>
      <x:c r="L1" s="71" t="s">
        <x:v>11</x:v>
      </x:c>
      <x:c r="M1" s="71" t="s">
        <x:v>12</x:v>
      </x:c>
      <x:c r="N1" s="71" t="s">
        <x:v>13</x:v>
      </x:c>
      <x:c r="O1" s="71" t="s">
        <x:v>14</x:v>
      </x:c>
      <x:c r="P1" s="71" t="s">
        <x:v>15</x:v>
      </x:c>
      <x:c r="Q1" s="71" t="s">
        <x:v>16</x:v>
      </x:c>
      <x:c r="R1" s="71" t="s">
        <x:v>17</x:v>
      </x:c>
      <x:c r="S1" s="72" t="s">
        <x:v>18</x:v>
      </x:c>
      <x:c r="T1" s="72" t="s">
        <x:v>19</x:v>
      </x:c>
      <x:c r="U1" s="0" t="s"/>
    </x:row>
    <x:row r="2" spans="1:370" s="69" customFormat="1" x14ac:dyDescent="0.45">
      <x:c r="A2" s="28" t="s">
        <x:v>20</x:v>
      </x:c>
      <x:c r="B2" s="73" t="s"/>
      <x:c r="C2" s="73" t="s"/>
      <x:c r="D2" s="73" t="s"/>
      <x:c r="E2" s="73" t="s"/>
      <x:c r="F2" s="73" t="s"/>
      <x:c r="G2" s="73" t="s"/>
      <x:c r="H2" s="74">
        <x:f>H23</x:f>
      </x:c>
      <x:c r="I2" s="74">
        <x:f>I23</x:f>
      </x:c>
      <x:c r="J2" s="75" t="s"/>
      <x:c r="K2" s="74">
        <x:f>K23</x:f>
      </x:c>
      <x:c r="L2" s="74">
        <x:f>SUM(I2+K2)</x:f>
      </x:c>
      <x:c r="M2" s="74">
        <x:f>M23</x:f>
      </x:c>
      <x:c r="N2" s="74">
        <x:f>N23</x:f>
      </x:c>
      <x:c r="O2" s="74">
        <x:f>O23</x:f>
      </x:c>
      <x:c r="P2" s="74">
        <x:f>P23</x:f>
      </x:c>
      <x:c r="Q2" s="74">
        <x:f>Q23</x:f>
      </x:c>
      <x:c r="R2" s="75" t="s"/>
      <x:c r="S2" s="75">
        <x:f>H25</x:f>
      </x:c>
      <x:c r="T2" s="76">
        <x:f>H2/S2</x:f>
      </x:c>
      <x:c r="U2" s="6" t="s"/>
      <x:c r="V2" s="6" t="s"/>
      <x:c r="W2" s="6" t="s"/>
      <x:c r="X2" s="6" t="s"/>
      <x:c r="Y2" s="6" t="s"/>
      <x:c r="Z2" s="6" t="s"/>
      <x:c r="AA2" s="6" t="s"/>
      <x:c r="AB2" s="6" t="s"/>
      <x:c r="AC2" s="26" t="s"/>
      <x:c r="AD2" s="26" t="s"/>
      <x:c r="AE2" s="26" t="s"/>
      <x:c r="AF2" s="26" t="s"/>
      <x:c r="AG2" s="26" t="s"/>
      <x:c r="AH2" s="26" t="s"/>
      <x:c r="AI2" s="26" t="s"/>
      <x:c r="AJ2" s="26" t="s"/>
      <x:c r="AK2" s="26" t="s"/>
      <x:c r="AL2" s="26" t="s"/>
      <x:c r="AM2" s="26" t="s"/>
      <x:c r="AN2" s="26" t="s"/>
      <x:c r="AO2" s="26" t="s"/>
      <x:c r="AP2" s="26" t="s"/>
      <x:c r="AQ2" s="26" t="s"/>
      <x:c r="AR2" s="26" t="s"/>
      <x:c r="AS2" s="26" t="s"/>
      <x:c r="AT2" s="26" t="s"/>
      <x:c r="AU2" s="26" t="s"/>
      <x:c r="AV2" s="26" t="s"/>
      <x:c r="AW2" s="26" t="s"/>
      <x:c r="AX2" s="26" t="s"/>
      <x:c r="AY2" s="26" t="s"/>
      <x:c r="AZ2" s="26" t="s"/>
      <x:c r="BA2" s="26" t="s"/>
      <x:c r="BB2" s="26" t="s"/>
      <x:c r="BC2" s="26" t="s"/>
      <x:c r="BD2" s="26" t="s"/>
      <x:c r="BE2" s="26" t="s"/>
      <x:c r="BF2" s="26" t="s"/>
      <x:c r="BG2" s="26" t="s"/>
      <x:c r="BH2" s="26" t="s"/>
      <x:c r="BI2" s="26" t="s"/>
      <x:c r="BJ2" s="26" t="s"/>
      <x:c r="BK2" s="26" t="s"/>
      <x:c r="BL2" s="26" t="s"/>
      <x:c r="BM2" s="26" t="s"/>
      <x:c r="BN2" s="26" t="s"/>
      <x:c r="BO2" s="26" t="s"/>
      <x:c r="BP2" s="26" t="s"/>
      <x:c r="BQ2" s="26" t="s"/>
      <x:c r="BR2" s="26" t="s"/>
      <x:c r="BS2" s="26" t="s"/>
      <x:c r="BT2" s="26" t="s"/>
      <x:c r="BU2" s="26" t="s"/>
      <x:c r="BV2" s="26" t="s"/>
      <x:c r="BW2" s="26" t="s"/>
      <x:c r="BX2" s="26" t="s"/>
      <x:c r="BY2" s="26" t="s"/>
      <x:c r="BZ2" s="26" t="s"/>
      <x:c r="CA2" s="26" t="s"/>
      <x:c r="CB2" s="26" t="s"/>
      <x:c r="CC2" s="26" t="s"/>
      <x:c r="CD2" s="26" t="s"/>
      <x:c r="CE2" s="26" t="s"/>
      <x:c r="CF2" s="26" t="s"/>
      <x:c r="CG2" s="26" t="s"/>
      <x:c r="CH2" s="26" t="s"/>
      <x:c r="CI2" s="26" t="s"/>
      <x:c r="CJ2" s="26" t="s"/>
      <x:c r="CK2" s="26" t="s"/>
      <x:c r="CL2" s="26" t="s"/>
      <x:c r="CM2" s="26" t="s"/>
      <x:c r="CN2" s="26" t="s"/>
      <x:c r="CO2" s="26" t="s"/>
      <x:c r="CP2" s="26" t="s"/>
      <x:c r="CQ2" s="26" t="s"/>
      <x:c r="CR2" s="26" t="s"/>
      <x:c r="CS2" s="26" t="s"/>
      <x:c r="CT2" s="26" t="s"/>
      <x:c r="CU2" s="26" t="s"/>
      <x:c r="CV2" s="26" t="s"/>
      <x:c r="CW2" s="26" t="s"/>
      <x:c r="CX2" s="26" t="s"/>
      <x:c r="CY2" s="26" t="s"/>
      <x:c r="CZ2" s="26" t="s"/>
      <x:c r="DA2" s="26" t="s"/>
      <x:c r="DB2" s="26" t="s"/>
      <x:c r="DC2" s="26" t="s"/>
      <x:c r="DD2" s="26" t="s"/>
      <x:c r="DE2" s="26" t="s"/>
      <x:c r="DF2" s="26" t="s"/>
      <x:c r="DG2" s="26" t="s"/>
      <x:c r="DH2" s="26" t="s"/>
      <x:c r="DI2" s="26" t="s"/>
      <x:c r="DJ2" s="26" t="s"/>
      <x:c r="DK2" s="26" t="s"/>
      <x:c r="DL2" s="26" t="s"/>
      <x:c r="DM2" s="26" t="s"/>
      <x:c r="DN2" s="26" t="s"/>
      <x:c r="DO2" s="26" t="s"/>
      <x:c r="DP2" s="26" t="s"/>
      <x:c r="DQ2" s="26" t="s"/>
      <x:c r="DR2" s="26" t="s"/>
      <x:c r="DS2" s="26" t="s"/>
      <x:c r="DT2" s="26" t="s"/>
      <x:c r="DU2" s="26" t="s"/>
      <x:c r="DV2" s="26" t="s"/>
      <x:c r="DW2" s="26" t="s"/>
      <x:c r="DX2" s="26" t="s"/>
      <x:c r="DY2" s="26" t="s"/>
      <x:c r="DZ2" s="26" t="s"/>
      <x:c r="EA2" s="26" t="s"/>
      <x:c r="EB2" s="26" t="s"/>
      <x:c r="EC2" s="26" t="s"/>
      <x:c r="ED2" s="26" t="s"/>
      <x:c r="EE2" s="26" t="s"/>
      <x:c r="EF2" s="26" t="s"/>
      <x:c r="EG2" s="26" t="s"/>
      <x:c r="EH2" s="26" t="s"/>
      <x:c r="EI2" s="26" t="s"/>
      <x:c r="EJ2" s="26" t="s"/>
      <x:c r="EK2" s="26" t="s"/>
      <x:c r="EL2" s="26" t="s"/>
      <x:c r="EM2" s="26" t="s"/>
      <x:c r="EN2" s="26" t="s"/>
      <x:c r="EO2" s="26" t="s"/>
      <x:c r="EP2" s="26" t="s"/>
      <x:c r="EQ2" s="26" t="s"/>
      <x:c r="ER2" s="26" t="s"/>
      <x:c r="ES2" s="26" t="s"/>
      <x:c r="ET2" s="26" t="s"/>
      <x:c r="EU2" s="26" t="s"/>
      <x:c r="EV2" s="26" t="s"/>
      <x:c r="EW2" s="26" t="s"/>
      <x:c r="EX2" s="26" t="s"/>
      <x:c r="EY2" s="26" t="s"/>
      <x:c r="EZ2" s="26" t="s"/>
      <x:c r="FA2" s="26" t="s"/>
      <x:c r="FB2" s="26" t="s"/>
      <x:c r="FC2" s="26" t="s"/>
      <x:c r="FD2" s="26" t="s"/>
      <x:c r="FE2" s="26" t="s"/>
      <x:c r="FF2" s="26" t="s"/>
      <x:c r="FG2" s="26" t="s"/>
      <x:c r="FH2" s="26" t="s"/>
      <x:c r="FI2" s="26" t="s"/>
      <x:c r="FJ2" s="26" t="s"/>
      <x:c r="FK2" s="26" t="s"/>
      <x:c r="FL2" s="26" t="s"/>
      <x:c r="FM2" s="26" t="s"/>
      <x:c r="FN2" s="26" t="s"/>
      <x:c r="FO2" s="26" t="s"/>
      <x:c r="FP2" s="26" t="s"/>
      <x:c r="FQ2" s="26" t="s"/>
      <x:c r="FR2" s="26" t="s"/>
      <x:c r="FS2" s="26" t="s"/>
      <x:c r="FT2" s="26" t="s"/>
      <x:c r="FU2" s="26" t="s"/>
      <x:c r="FV2" s="26" t="s"/>
      <x:c r="FW2" s="26" t="s"/>
      <x:c r="FX2" s="26" t="s"/>
      <x:c r="FY2" s="26" t="s"/>
      <x:c r="FZ2" s="26" t="s"/>
      <x:c r="GA2" s="26" t="s"/>
      <x:c r="GB2" s="26" t="s"/>
      <x:c r="GC2" s="26" t="s"/>
      <x:c r="GD2" s="26" t="s"/>
      <x:c r="GE2" s="26" t="s"/>
      <x:c r="GF2" s="26" t="s"/>
      <x:c r="GG2" s="26" t="s"/>
      <x:c r="GH2" s="26" t="s"/>
      <x:c r="GI2" s="26" t="s"/>
      <x:c r="GJ2" s="26" t="s"/>
      <x:c r="GK2" s="26" t="s"/>
      <x:c r="GL2" s="26" t="s"/>
      <x:c r="GM2" s="26" t="s"/>
      <x:c r="GN2" s="26" t="s"/>
      <x:c r="GO2" s="26" t="s"/>
      <x:c r="GP2" s="26" t="s"/>
      <x:c r="GQ2" s="26" t="s"/>
      <x:c r="GR2" s="26" t="s"/>
      <x:c r="GS2" s="26" t="s"/>
      <x:c r="GT2" s="26" t="s"/>
      <x:c r="GU2" s="26" t="s"/>
      <x:c r="GV2" s="26" t="s"/>
      <x:c r="GW2" s="26" t="s"/>
      <x:c r="GX2" s="26" t="s"/>
      <x:c r="GY2" s="26" t="s"/>
      <x:c r="GZ2" s="26" t="s"/>
      <x:c r="HA2" s="26" t="s"/>
      <x:c r="HB2" s="26" t="s"/>
      <x:c r="HC2" s="26" t="s"/>
      <x:c r="HD2" s="26" t="s"/>
      <x:c r="HE2" s="26" t="s"/>
      <x:c r="HF2" s="26" t="s"/>
      <x:c r="HG2" s="26" t="s"/>
      <x:c r="HH2" s="26" t="s"/>
      <x:c r="HI2" s="26" t="s"/>
      <x:c r="HJ2" s="26" t="s"/>
      <x:c r="HK2" s="26" t="s"/>
      <x:c r="HL2" s="26" t="s"/>
      <x:c r="HM2" s="26" t="s"/>
      <x:c r="HN2" s="26" t="s"/>
      <x:c r="HO2" s="26" t="s"/>
      <x:c r="HP2" s="26" t="s"/>
      <x:c r="HQ2" s="26" t="s"/>
      <x:c r="HR2" s="26" t="s"/>
      <x:c r="HS2" s="26" t="s"/>
      <x:c r="HT2" s="26" t="s"/>
      <x:c r="HU2" s="26" t="s"/>
      <x:c r="HV2" s="26" t="s"/>
      <x:c r="HW2" s="26" t="s"/>
      <x:c r="HX2" s="26" t="s"/>
      <x:c r="HY2" s="26" t="s"/>
      <x:c r="HZ2" s="26" t="s"/>
      <x:c r="IA2" s="26" t="s"/>
      <x:c r="IB2" s="26" t="s"/>
      <x:c r="IC2" s="26" t="s"/>
      <x:c r="ID2" s="26" t="s"/>
      <x:c r="IE2" s="26" t="s"/>
      <x:c r="IF2" s="26" t="s"/>
      <x:c r="IG2" s="26" t="s"/>
      <x:c r="IH2" s="26" t="s"/>
      <x:c r="II2" s="26" t="s"/>
      <x:c r="IJ2" s="26" t="s"/>
      <x:c r="IK2" s="26" t="s"/>
      <x:c r="IL2" s="26" t="s"/>
      <x:c r="IM2" s="26" t="s"/>
      <x:c r="IN2" s="26" t="s"/>
      <x:c r="IO2" s="26" t="s"/>
      <x:c r="IP2" s="26" t="s"/>
      <x:c r="IQ2" s="26" t="s"/>
      <x:c r="IR2" s="26" t="s"/>
      <x:c r="IS2" s="26" t="s"/>
      <x:c r="IT2" s="26" t="s"/>
      <x:c r="IU2" s="26" t="s"/>
      <x:c r="IV2" s="26" t="s"/>
      <x:c r="IW2" s="26" t="s"/>
      <x:c r="IX2" s="26" t="s"/>
      <x:c r="IY2" s="26" t="s"/>
      <x:c r="IZ2" s="26" t="s"/>
      <x:c r="JA2" s="26" t="s"/>
      <x:c r="JB2" s="26" t="s"/>
      <x:c r="JC2" s="26" t="s"/>
      <x:c r="JD2" s="26" t="s"/>
      <x:c r="JE2" s="26" t="s"/>
      <x:c r="JF2" s="26" t="s"/>
      <x:c r="JG2" s="26" t="s"/>
      <x:c r="JH2" s="26" t="s"/>
      <x:c r="JI2" s="26" t="s"/>
      <x:c r="JJ2" s="26" t="s"/>
      <x:c r="JK2" s="26" t="s"/>
      <x:c r="JL2" s="26" t="s"/>
      <x:c r="JM2" s="26" t="s"/>
      <x:c r="JN2" s="26" t="s"/>
      <x:c r="JO2" s="26" t="s"/>
      <x:c r="JP2" s="26" t="s"/>
      <x:c r="JQ2" s="26" t="s"/>
      <x:c r="JR2" s="26" t="s"/>
      <x:c r="JS2" s="26" t="s"/>
      <x:c r="JT2" s="26" t="s"/>
      <x:c r="JU2" s="26" t="s"/>
      <x:c r="JV2" s="26" t="s"/>
      <x:c r="JW2" s="26" t="s"/>
      <x:c r="JX2" s="26" t="s"/>
      <x:c r="JY2" s="26" t="s"/>
      <x:c r="JZ2" s="26" t="s"/>
      <x:c r="KA2" s="26" t="s"/>
      <x:c r="KB2" s="26" t="s"/>
      <x:c r="KC2" s="26" t="s"/>
      <x:c r="KD2" s="26" t="s"/>
      <x:c r="KE2" s="26" t="s"/>
      <x:c r="KF2" s="26" t="s"/>
      <x:c r="KG2" s="26" t="s"/>
      <x:c r="KH2" s="26" t="s"/>
      <x:c r="KI2" s="26" t="s"/>
      <x:c r="KJ2" s="26" t="s"/>
      <x:c r="KK2" s="26" t="s"/>
      <x:c r="KL2" s="26" t="s"/>
      <x:c r="KM2" s="26" t="s"/>
      <x:c r="KN2" s="26" t="s"/>
      <x:c r="KO2" s="26" t="s"/>
      <x:c r="KP2" s="26" t="s"/>
      <x:c r="KQ2" s="26" t="s"/>
      <x:c r="KR2" s="26" t="s"/>
      <x:c r="KS2" s="26" t="s"/>
      <x:c r="KT2" s="26" t="s"/>
      <x:c r="KU2" s="26" t="s"/>
      <x:c r="KV2" s="26" t="s"/>
      <x:c r="KW2" s="26" t="s"/>
      <x:c r="KX2" s="26" t="s"/>
      <x:c r="KY2" s="26" t="s"/>
      <x:c r="KZ2" s="26" t="s"/>
      <x:c r="LA2" s="26" t="s"/>
      <x:c r="LB2" s="26" t="s"/>
      <x:c r="LC2" s="26" t="s"/>
      <x:c r="LD2" s="26" t="s"/>
      <x:c r="LE2" s="26" t="s"/>
      <x:c r="LF2" s="26" t="s"/>
      <x:c r="LG2" s="26" t="s"/>
      <x:c r="LH2" s="26" t="s"/>
      <x:c r="LI2" s="26" t="s"/>
      <x:c r="LJ2" s="26" t="s"/>
      <x:c r="LK2" s="26" t="s"/>
      <x:c r="LL2" s="26" t="s"/>
      <x:c r="LM2" s="26" t="s"/>
      <x:c r="LN2" s="26" t="s"/>
      <x:c r="LO2" s="26" t="s"/>
      <x:c r="LP2" s="26" t="s"/>
      <x:c r="LQ2" s="26" t="s"/>
      <x:c r="LR2" s="26" t="s"/>
      <x:c r="LS2" s="26" t="s"/>
      <x:c r="LT2" s="26" t="s"/>
      <x:c r="LU2" s="26" t="s"/>
      <x:c r="LV2" s="26" t="s"/>
      <x:c r="LW2" s="26" t="s"/>
      <x:c r="LX2" s="26" t="s"/>
      <x:c r="LY2" s="26" t="s"/>
      <x:c r="LZ2" s="26" t="s"/>
      <x:c r="MA2" s="26" t="s"/>
      <x:c r="MB2" s="26" t="s"/>
      <x:c r="MC2" s="26" t="s"/>
      <x:c r="MD2" s="26" t="s"/>
      <x:c r="ME2" s="26" t="s"/>
      <x:c r="MF2" s="26" t="s"/>
      <x:c r="MG2" s="26" t="s"/>
      <x:c r="MH2" s="26" t="s"/>
      <x:c r="MI2" s="26" t="s"/>
      <x:c r="MJ2" s="26" t="s"/>
      <x:c r="MK2" s="26" t="s"/>
      <x:c r="ML2" s="26" t="s"/>
      <x:c r="MM2" s="26" t="s"/>
      <x:c r="MN2" s="26" t="s"/>
      <x:c r="MO2" s="26" t="s"/>
      <x:c r="MP2" s="26" t="s"/>
      <x:c r="MQ2" s="26" t="s"/>
      <x:c r="MR2" s="26" t="s"/>
      <x:c r="MS2" s="26" t="s"/>
      <x:c r="MT2" s="26" t="s"/>
      <x:c r="MU2" s="26" t="s"/>
      <x:c r="MV2" s="26" t="s"/>
      <x:c r="MW2" s="26" t="s"/>
      <x:c r="MX2" s="26" t="s"/>
      <x:c r="MY2" s="26" t="s"/>
      <x:c r="MZ2" s="26" t="s"/>
      <x:c r="NA2" s="26" t="s"/>
      <x:c r="NB2" s="26" t="s"/>
      <x:c r="NC2" s="26" t="s"/>
      <x:c r="ND2" s="26" t="s"/>
      <x:c r="NE2" s="26" t="s"/>
      <x:c r="NF2" s="26" t="s"/>
    </x:row>
    <x:row r="3" spans="1:370" x14ac:dyDescent="0.45">
      <x:c r="A3" s="77" t="s"/>
      <x:c r="B3" s="78" t="s"/>
      <x:c r="C3" s="78" t="s"/>
      <x:c r="D3" s="78" t="s"/>
      <x:c r="E3" s="79" t="s"/>
      <x:c r="F3" s="78" t="s"/>
      <x:c r="G3" s="80" t="s"/>
      <x:c r="H3" s="81" t="s">
        <x:v>21</x:v>
      </x:c>
      <x:c r="I3" s="81" t="s"/>
      <x:c r="J3" s="82" t="s"/>
      <x:c r="K3" s="81" t="s"/>
      <x:c r="L3" s="81">
        <x:f>I3+K3</x:f>
      </x:c>
      <x:c r="M3" s="83">
        <x:f>IFERROR(IF(AND(ISERROR(SEARCH("UGA",J3)),ISERROR(SEARCH("ZIP",J3))),H3-I3,""),"")</x:f>
      </x:c>
      <x:c r="N3" s="84" t="s"/>
      <x:c r="O3" s="84" t="s"/>
      <x:c r="P3" s="81">
        <x:f>IF(ISNUMBER(SEARCH("UGA",J3)),I3,"")</x:f>
      </x:c>
      <x:c r="Q3" s="84">
        <x:f>IF(ISNUMBER(SEARCH("UGA",J3)),H3-I3,"")</x:f>
      </x:c>
      <x:c r="R3" s="85" t="s"/>
      <x:c r="S3" s="86" t="s"/>
      <x:c r="T3" s="86" t="s"/>
    </x:row>
    <x:row r="4" spans="1:370" x14ac:dyDescent="0.45">
      <x:c r="A4" s="77" t="s"/>
      <x:c r="B4" s="78" t="s"/>
      <x:c r="C4" s="78" t="s"/>
      <x:c r="D4" s="78" t="s"/>
      <x:c r="E4" s="79" t="s"/>
      <x:c r="F4" s="78" t="s"/>
      <x:c r="G4" s="80" t="s"/>
      <x:c r="H4" s="81" t="s"/>
      <x:c r="I4" s="81" t="s"/>
      <x:c r="J4" s="87" t="s"/>
      <x:c r="K4" s="81" t="s"/>
      <x:c r="L4" s="81">
        <x:f>I4+K4</x:f>
      </x:c>
      <x:c r="M4" s="83">
        <x:f>IFERROR(IF(AND(ISERROR(SEARCH("UGA",J4)),ISERROR(SEARCH("ZIP",J4))),H4-I4,""),"")</x:f>
      </x:c>
      <x:c r="N4" s="84" t="s"/>
      <x:c r="O4" s="84" t="s"/>
      <x:c r="P4" s="81">
        <x:f>IF(ISNUMBER(SEARCH("UGA",J4)),I4,"")</x:f>
      </x:c>
      <x:c r="Q4" s="84">
        <x:f>IF(ISNUMBER(SEARCH("UGA",J4)),H4-I4,"")</x:f>
      </x:c>
      <x:c r="R4" s="85" t="s"/>
      <x:c r="S4" s="86" t="s"/>
      <x:c r="T4" s="86" t="s"/>
    </x:row>
    <x:row r="5" spans="1:370" x14ac:dyDescent="0.45">
      <x:c r="A5" s="77" t="s"/>
      <x:c r="B5" s="78" t="s"/>
      <x:c r="C5" s="78" t="s"/>
      <x:c r="D5" s="78" t="s"/>
      <x:c r="E5" s="79" t="s"/>
      <x:c r="F5" s="79" t="s"/>
      <x:c r="G5" s="80" t="s"/>
      <x:c r="H5" s="81" t="s"/>
      <x:c r="I5" s="81" t="s"/>
      <x:c r="J5" s="82" t="s"/>
      <x:c r="K5" s="81" t="s"/>
      <x:c r="L5" s="81">
        <x:f>I5+K5</x:f>
      </x:c>
      <x:c r="M5" s="83">
        <x:f>IFERROR(IF(AND(ISERROR(SEARCH("UGA",J5)),ISERROR(SEARCH("ZIP",J5))),H5-I5,""),"")</x:f>
      </x:c>
      <x:c r="N5" s="84" t="s"/>
      <x:c r="O5" s="84" t="s"/>
      <x:c r="P5" s="81">
        <x:f>IF(ISNUMBER(SEARCH("UGA",J5)),I5,"")</x:f>
      </x:c>
      <x:c r="Q5" s="84">
        <x:f>IF(ISNUMBER(SEARCH("UGA",J5)),H5-I5,"")</x:f>
      </x:c>
      <x:c r="R5" s="88" t="s"/>
      <x:c r="S5" s="86" t="s"/>
      <x:c r="T5" s="86" t="s"/>
    </x:row>
    <x:row r="6" spans="1:370" x14ac:dyDescent="0.45">
      <x:c r="A6" s="77" t="s"/>
      <x:c r="B6" s="78" t="s"/>
      <x:c r="C6" s="78" t="s"/>
      <x:c r="D6" s="78" t="s"/>
      <x:c r="E6" s="79" t="s"/>
      <x:c r="F6" s="79" t="s"/>
      <x:c r="G6" s="80" t="s"/>
      <x:c r="H6" s="81" t="s"/>
      <x:c r="I6" s="81" t="s"/>
      <x:c r="J6" s="87" t="s"/>
      <x:c r="K6" s="81" t="s"/>
      <x:c r="L6" s="81">
        <x:f>I6+K6</x:f>
      </x:c>
      <x:c r="M6" s="83">
        <x:f>IFERROR(IF(AND(ISERROR(SEARCH("UGA",J6)),ISERROR(SEARCH("ZIP",J6))),H6-I6,""),"")</x:f>
      </x:c>
      <x:c r="N6" s="84" t="s"/>
      <x:c r="O6" s="84" t="s"/>
      <x:c r="P6" s="81">
        <x:f>IF(ISNUMBER(SEARCH("UGA",J6)),I6,"")</x:f>
      </x:c>
      <x:c r="Q6" s="84">
        <x:f>IF(ISNUMBER(SEARCH("UGA",J6)),H6-I6,"")</x:f>
      </x:c>
      <x:c r="R6" s="85" t="s"/>
      <x:c r="S6" s="86" t="s"/>
      <x:c r="T6" s="86" t="s"/>
    </x:row>
    <x:row r="7" spans="1:370" x14ac:dyDescent="0.45">
      <x:c r="A7" s="89" t="s"/>
      <x:c r="B7" s="78" t="s"/>
      <x:c r="C7" s="78" t="s"/>
      <x:c r="D7" s="78" t="s"/>
      <x:c r="E7" s="79" t="s"/>
      <x:c r="F7" s="90" t="s"/>
      <x:c r="G7" s="80" t="s"/>
      <x:c r="H7" s="81" t="s"/>
      <x:c r="I7" s="81" t="s"/>
      <x:c r="J7" s="78" t="s"/>
      <x:c r="K7" s="81" t="s"/>
      <x:c r="L7" s="81">
        <x:f>I7+K7</x:f>
      </x:c>
      <x:c r="M7" s="83">
        <x:f>IFERROR(IF(AND(ISERROR(SEARCH("UGA",J7)),ISERROR(SEARCH("ZIP",J7))),H7-I7,""),"")</x:f>
      </x:c>
      <x:c r="N7" s="84" t="s"/>
      <x:c r="O7" s="84" t="s"/>
      <x:c r="P7" s="81">
        <x:f>IF(ISNUMBER(SEARCH("UGA",J7)),I7,"")</x:f>
      </x:c>
      <x:c r="Q7" s="84">
        <x:f>IF(ISNUMBER(SEARCH("UGA",J7)),H7-I7,"")</x:f>
      </x:c>
      <x:c r="R7" s="85" t="s"/>
      <x:c r="S7" s="86" t="s"/>
      <x:c r="T7" s="86" t="s"/>
    </x:row>
    <x:row r="8" spans="1:370" x14ac:dyDescent="0.45">
      <x:c r="A8" s="77" t="s"/>
      <x:c r="B8" s="78" t="s"/>
      <x:c r="C8" s="78" t="s"/>
      <x:c r="D8" s="78" t="s"/>
      <x:c r="E8" s="79" t="s"/>
      <x:c r="F8" s="78" t="s"/>
      <x:c r="G8" s="80" t="s"/>
      <x:c r="H8" s="81" t="s"/>
      <x:c r="I8" s="81" t="s"/>
      <x:c r="J8" s="78" t="s"/>
      <x:c r="K8" s="81" t="s"/>
      <x:c r="L8" s="81">
        <x:f>I8+K8</x:f>
      </x:c>
      <x:c r="M8" s="83">
        <x:f>IFERROR(IF(AND(ISERROR(SEARCH("UGA",J8)),ISERROR(SEARCH("ZIP",J8))),H8-I8,""),"")</x:f>
      </x:c>
      <x:c r="N8" s="84" t="s"/>
      <x:c r="O8" s="84" t="s"/>
      <x:c r="P8" s="81">
        <x:f>IF(ISNUMBER(SEARCH("UGA",J8)),I8,"")</x:f>
      </x:c>
      <x:c r="Q8" s="84">
        <x:f>IF(ISNUMBER(SEARCH("UGA",J8)),H8-I8,"")</x:f>
      </x:c>
      <x:c r="R8" s="85" t="s"/>
      <x:c r="S8" s="86" t="s"/>
      <x:c r="T8" s="86" t="s"/>
    </x:row>
    <x:row r="9" spans="1:370" x14ac:dyDescent="0.45">
      <x:c r="A9" s="77" t="s"/>
      <x:c r="B9" s="78" t="s"/>
      <x:c r="C9" s="78" t="s"/>
      <x:c r="D9" s="78" t="s"/>
      <x:c r="E9" s="79" t="s"/>
      <x:c r="F9" s="78" t="s"/>
      <x:c r="G9" s="80" t="s"/>
      <x:c r="H9" s="81" t="s"/>
      <x:c r="I9" s="81" t="s"/>
      <x:c r="J9" s="78" t="s"/>
      <x:c r="K9" s="81" t="s"/>
      <x:c r="L9" s="81">
        <x:f>I9+K9</x:f>
      </x:c>
      <x:c r="M9" s="83">
        <x:f>IFERROR(IF(AND(ISERROR(SEARCH("UGA",J9)),ISERROR(SEARCH("ZIP",J9))),H9-I9,""),"")</x:f>
      </x:c>
      <x:c r="N9" s="84" t="s"/>
      <x:c r="O9" s="84" t="s"/>
      <x:c r="P9" s="81">
        <x:f>IF(ISNUMBER(SEARCH("UGA",J9)),I9,"")</x:f>
      </x:c>
      <x:c r="Q9" s="84">
        <x:f>IF(ISNUMBER(SEARCH("UGA",J9)),H9-I9,"")</x:f>
      </x:c>
      <x:c r="R9" s="85" t="s"/>
      <x:c r="S9" s="86" t="s"/>
      <x:c r="T9" s="86" t="s"/>
    </x:row>
    <x:row r="10" spans="1:370" x14ac:dyDescent="0.45">
      <x:c r="A10" s="91" t="s"/>
      <x:c r="B10" s="92" t="s"/>
      <x:c r="C10" s="92" t="s"/>
      <x:c r="D10" s="92" t="s"/>
      <x:c r="E10" s="93" t="s"/>
      <x:c r="F10" s="92" t="s"/>
      <x:c r="G10" s="94" t="s"/>
      <x:c r="H10" s="95" t="s"/>
      <x:c r="I10" s="95" t="s"/>
      <x:c r="J10" s="78" t="s"/>
      <x:c r="K10" s="95" t="s"/>
      <x:c r="L10" s="81">
        <x:f>I10+K10</x:f>
      </x:c>
      <x:c r="M10" s="83">
        <x:f>IFERROR(IF(AND(ISERROR(SEARCH("UGA",J10)),ISERROR(SEARCH("ZIP",J10))),H10-I10,""),"")</x:f>
      </x:c>
      <x:c r="N10" s="84" t="s"/>
      <x:c r="O10" s="84" t="s"/>
      <x:c r="P10" s="81">
        <x:f>IF(ISNUMBER(SEARCH("UGA",J10)),I10,"")</x:f>
      </x:c>
      <x:c r="Q10" s="84">
        <x:f>IF(ISNUMBER(SEARCH("UGA",J10)),H10-I10,"")</x:f>
      </x:c>
      <x:c r="R10" s="85" t="s"/>
      <x:c r="S10" s="86" t="s"/>
      <x:c r="T10" s="86" t="s"/>
    </x:row>
    <x:row r="11" spans="1:370" x14ac:dyDescent="0.45">
      <x:c r="A11" s="91" t="s"/>
      <x:c r="B11" s="92" t="s"/>
      <x:c r="C11" s="92" t="s"/>
      <x:c r="D11" s="92" t="s"/>
      <x:c r="E11" s="93" t="s"/>
      <x:c r="F11" s="92" t="s"/>
      <x:c r="G11" s="94" t="s"/>
      <x:c r="H11" s="95" t="s"/>
      <x:c r="I11" s="95" t="s"/>
      <x:c r="J11" s="78" t="s"/>
      <x:c r="K11" s="95" t="s"/>
      <x:c r="L11" s="81">
        <x:f>I11+K11</x:f>
      </x:c>
      <x:c r="M11" s="83">
        <x:f>IFERROR(IF(AND(ISERROR(SEARCH("UGA",J11)),ISERROR(SEARCH("ZIP",J11))),H11-I11,""),"")</x:f>
      </x:c>
      <x:c r="N11" s="96" t="s"/>
      <x:c r="O11" s="96" t="s"/>
      <x:c r="P11" s="81">
        <x:f>IF(ISNUMBER(SEARCH("UGA",J11)),I11,"")</x:f>
      </x:c>
      <x:c r="Q11" s="84">
        <x:f>IF(ISNUMBER(SEARCH("UGA",J11)),H11-I11,"")</x:f>
      </x:c>
      <x:c r="R11" s="85" t="s"/>
      <x:c r="S11" s="86" t="s"/>
      <x:c r="T11" s="86" t="s"/>
    </x:row>
    <x:row r="12" spans="1:370" x14ac:dyDescent="0.45">
      <x:c r="A12" s="91" t="s"/>
      <x:c r="B12" s="92" t="s"/>
      <x:c r="C12" s="92" t="s"/>
      <x:c r="D12" s="92" t="s"/>
      <x:c r="E12" s="93" t="s"/>
      <x:c r="F12" s="92" t="s"/>
      <x:c r="G12" s="94" t="s"/>
      <x:c r="H12" s="95" t="s"/>
      <x:c r="I12" s="95" t="s"/>
      <x:c r="J12" s="82" t="s"/>
      <x:c r="K12" s="95" t="s"/>
      <x:c r="L12" s="81">
        <x:f>I12+K12</x:f>
      </x:c>
      <x:c r="M12" s="83">
        <x:f>IFERROR(IF(AND(ISERROR(SEARCH("UGA",J12)),ISERROR(SEARCH("ZIP",J12))),H12-I12,""),"")</x:f>
      </x:c>
      <x:c r="N12" s="96" t="s"/>
      <x:c r="O12" s="96" t="s"/>
      <x:c r="P12" s="81">
        <x:f>IF(ISNUMBER(SEARCH("UGA",J12)),I12,"")</x:f>
      </x:c>
      <x:c r="Q12" s="84">
        <x:f>IF(ISNUMBER(SEARCH("UGA",J12)),H12-I12,"")</x:f>
      </x:c>
      <x:c r="R12" s="85" t="s"/>
      <x:c r="S12" s="86" t="s"/>
      <x:c r="T12" s="86" t="s"/>
    </x:row>
    <x:row r="13" spans="1:370" x14ac:dyDescent="0.45">
      <x:c r="A13" s="97" t="s"/>
      <x:c r="B13" s="98" t="s"/>
      <x:c r="C13" s="98" t="s"/>
      <x:c r="D13" s="98" t="s"/>
      <x:c r="E13" s="99" t="s"/>
      <x:c r="F13" s="98" t="s"/>
      <x:c r="G13" s="100" t="s"/>
      <x:c r="H13" s="95" t="s"/>
      <x:c r="I13" s="95" t="s"/>
      <x:c r="J13" s="78" t="s"/>
      <x:c r="K13" s="96" t="s"/>
      <x:c r="L13" s="81">
        <x:f>I13+K13</x:f>
      </x:c>
      <x:c r="M13" s="83">
        <x:f>IFERROR(IF(AND(ISERROR(SEARCH("UGA",J13)),ISERROR(SEARCH("ZIP",J13))),H13-I13,""),"")</x:f>
      </x:c>
      <x:c r="N13" s="96" t="s"/>
      <x:c r="O13" s="96" t="s"/>
      <x:c r="P13" s="81">
        <x:f>IF(ISNUMBER(SEARCH("UGA",J13)),I13,"")</x:f>
      </x:c>
      <x:c r="Q13" s="84">
        <x:f>IF(ISNUMBER(SEARCH("UGA",J13)),H13-I13,"")</x:f>
      </x:c>
      <x:c r="R13" s="85" t="s"/>
      <x:c r="S13" s="86" t="s"/>
      <x:c r="T13" s="86" t="s"/>
    </x:row>
    <x:row r="14" spans="1:370" x14ac:dyDescent="0.45">
      <x:c r="A14" s="97" t="s"/>
      <x:c r="B14" s="98" t="s"/>
      <x:c r="C14" s="98" t="s"/>
      <x:c r="D14" s="98" t="s"/>
      <x:c r="E14" s="99" t="s"/>
      <x:c r="F14" s="98" t="s"/>
      <x:c r="G14" s="100" t="s"/>
      <x:c r="H14" s="95" t="s"/>
      <x:c r="I14" s="95" t="s"/>
      <x:c r="J14" s="78" t="s"/>
      <x:c r="K14" s="96" t="s"/>
      <x:c r="L14" s="81">
        <x:f>I14+K14</x:f>
      </x:c>
      <x:c r="M14" s="83">
        <x:f>IFERROR(IF(AND(ISERROR(SEARCH("UGA",J14)),ISERROR(SEARCH("ZIP",J14))),H14-I14,""),"")</x:f>
      </x:c>
      <x:c r="N14" s="96" t="s"/>
      <x:c r="O14" s="96" t="s"/>
      <x:c r="P14" s="81">
        <x:f>IF(ISNUMBER(SEARCH("UGA",J14)),I14,"")</x:f>
      </x:c>
      <x:c r="Q14" s="84">
        <x:f>IF(ISNUMBER(SEARCH("UGA",J14)),H14-I14,"")</x:f>
      </x:c>
      <x:c r="R14" s="88" t="s"/>
      <x:c r="S14" s="86" t="s"/>
      <x:c r="T14" s="86" t="s"/>
    </x:row>
    <x:row r="15" spans="1:370" x14ac:dyDescent="0.45">
      <x:c r="A15" s="97" t="s"/>
      <x:c r="B15" s="98" t="s"/>
      <x:c r="C15" s="98" t="s"/>
      <x:c r="D15" s="98" t="s"/>
      <x:c r="E15" s="99" t="s"/>
      <x:c r="F15" s="98" t="s"/>
      <x:c r="G15" s="100" t="s"/>
      <x:c r="H15" s="95" t="s"/>
      <x:c r="I15" s="95" t="s"/>
      <x:c r="J15" s="78" t="s"/>
      <x:c r="K15" s="96" t="s"/>
      <x:c r="L15" s="81">
        <x:f>I15+K15</x:f>
      </x:c>
      <x:c r="M15" s="83">
        <x:f>IFERROR(IF(AND(ISERROR(SEARCH("UGA",J15)),ISERROR(SEARCH("ZIP",J15))),H15-I15,""),"")</x:f>
      </x:c>
      <x:c r="N15" s="96" t="s"/>
      <x:c r="O15" s="96" t="s"/>
      <x:c r="P15" s="81">
        <x:f>IF(ISNUMBER(SEARCH("UGA",J15)),I15,"")</x:f>
      </x:c>
      <x:c r="Q15" s="84">
        <x:f>IF(ISNUMBER(SEARCH("UGA",J15)),H15-I15,"")</x:f>
      </x:c>
      <x:c r="R15" s="85" t="s"/>
      <x:c r="S15" s="86" t="s"/>
      <x:c r="T15" s="86" t="s"/>
    </x:row>
    <x:row r="16" spans="1:370" x14ac:dyDescent="0.45">
      <x:c r="A16" s="97" t="s"/>
      <x:c r="B16" s="98" t="s"/>
      <x:c r="C16" s="98" t="s"/>
      <x:c r="D16" s="98" t="s"/>
      <x:c r="E16" s="99" t="s"/>
      <x:c r="F16" s="98" t="s"/>
      <x:c r="G16" s="100" t="s"/>
      <x:c r="H16" s="95" t="s"/>
      <x:c r="I16" s="95" t="s"/>
      <x:c r="J16" s="78" t="s"/>
      <x:c r="K16" s="96" t="s"/>
      <x:c r="L16" s="81">
        <x:f>I16+K16</x:f>
      </x:c>
      <x:c r="M16" s="83">
        <x:f>IFERROR(IF(AND(ISERROR(SEARCH("UGA",J16)),ISERROR(SEARCH("ZIP",J16))),H16-I16,""),"")</x:f>
      </x:c>
      <x:c r="N16" s="96" t="s"/>
      <x:c r="O16" s="96" t="s"/>
      <x:c r="P16" s="81">
        <x:f>IF(ISNUMBER(SEARCH("UGA",J16)),I16,"")</x:f>
      </x:c>
      <x:c r="Q16" s="84">
        <x:f>IF(ISNUMBER(SEARCH("UGA",J16)),H16-I16,"")</x:f>
      </x:c>
      <x:c r="R16" s="85" t="s"/>
      <x:c r="S16" s="86" t="s"/>
      <x:c r="T16" s="86" t="s"/>
    </x:row>
    <x:row r="17" spans="1:370" x14ac:dyDescent="0.45">
      <x:c r="A17" s="97" t="s"/>
      <x:c r="B17" s="98" t="s"/>
      <x:c r="C17" s="98" t="s"/>
      <x:c r="D17" s="98" t="s"/>
      <x:c r="E17" s="99" t="s"/>
      <x:c r="F17" s="99" t="s"/>
      <x:c r="G17" s="100" t="s"/>
      <x:c r="H17" s="95" t="s"/>
      <x:c r="I17" s="95" t="s"/>
      <x:c r="J17" s="78" t="s"/>
      <x:c r="K17" s="96" t="s"/>
      <x:c r="L17" s="81">
        <x:f>I17+K17</x:f>
      </x:c>
      <x:c r="M17" s="83">
        <x:f>IFERROR(IF(AND(ISERROR(SEARCH("UGA",J17)),ISERROR(SEARCH("ZIP",J17))),H17-I17,""),"")</x:f>
      </x:c>
      <x:c r="N17" s="96" t="s"/>
      <x:c r="O17" s="96" t="s"/>
      <x:c r="P17" s="81">
        <x:f>IF(ISNUMBER(SEARCH("UGA",J17)),I17,"")</x:f>
      </x:c>
      <x:c r="Q17" s="84">
        <x:f>IF(ISNUMBER(SEARCH("UGA",J17)),H17-I17,"")</x:f>
      </x:c>
      <x:c r="R17" s="85" t="s"/>
      <x:c r="S17" s="86" t="s"/>
      <x:c r="T17" s="86" t="s"/>
    </x:row>
    <x:row r="18" spans="1:370" x14ac:dyDescent="0.45">
      <x:c r="A18" s="97" t="s"/>
      <x:c r="B18" s="98" t="s"/>
      <x:c r="C18" s="98" t="s"/>
      <x:c r="D18" s="98" t="s"/>
      <x:c r="E18" s="99" t="s"/>
      <x:c r="F18" s="98" t="s"/>
      <x:c r="G18" s="100" t="s"/>
      <x:c r="H18" s="95" t="s"/>
      <x:c r="I18" s="95" t="s"/>
      <x:c r="J18" s="78" t="s"/>
      <x:c r="K18" s="96" t="s"/>
      <x:c r="L18" s="81">
        <x:f>I18+K18</x:f>
      </x:c>
      <x:c r="M18" s="83">
        <x:f>IFERROR(IF(AND(ISERROR(SEARCH("UGA",J18)),ISERROR(SEARCH("ZIP",J18))),H18-I18,""),"")</x:f>
      </x:c>
      <x:c r="N18" s="96" t="s"/>
      <x:c r="O18" s="96" t="s"/>
      <x:c r="P18" s="81">
        <x:f>IF(ISNUMBER(SEARCH("UGA",J18)),I18,"")</x:f>
      </x:c>
      <x:c r="Q18" s="84">
        <x:f>IF(ISNUMBER(SEARCH("UGA",J18)),H18-I18,"")</x:f>
      </x:c>
      <x:c r="R18" s="85" t="s"/>
      <x:c r="S18" s="86" t="s"/>
      <x:c r="T18" s="86" t="s"/>
    </x:row>
    <x:row r="19" spans="1:370" x14ac:dyDescent="0.45">
      <x:c r="A19" s="97" t="s"/>
      <x:c r="B19" s="98" t="s"/>
      <x:c r="C19" s="98" t="s"/>
      <x:c r="D19" s="98" t="s"/>
      <x:c r="E19" s="99" t="s"/>
      <x:c r="F19" s="98" t="s"/>
      <x:c r="G19" s="100" t="s"/>
      <x:c r="H19" s="95" t="s"/>
      <x:c r="I19" s="95" t="s"/>
      <x:c r="J19" s="78" t="s"/>
      <x:c r="K19" s="96" t="s"/>
      <x:c r="L19" s="81">
        <x:f>I19+K19</x:f>
      </x:c>
      <x:c r="M19" s="83">
        <x:f>IFERROR(IF(AND(ISERROR(SEARCH("UGA",J19)),ISERROR(SEARCH("ZIP",J19))),H19-I19,""),"")</x:f>
      </x:c>
      <x:c r="N19" s="96" t="s"/>
      <x:c r="O19" s="96" t="s"/>
      <x:c r="P19" s="81">
        <x:f>IF(ISNUMBER(SEARCH("UGA",J19)),I19,"")</x:f>
      </x:c>
      <x:c r="Q19" s="84">
        <x:f>IF(ISNUMBER(SEARCH("UGA",J19)),H19-I19,"")</x:f>
      </x:c>
      <x:c r="R19" s="85" t="s"/>
      <x:c r="S19" s="86" t="s"/>
      <x:c r="T19" s="86" t="s"/>
    </x:row>
    <x:row r="20" spans="1:370" x14ac:dyDescent="0.45">
      <x:c r="A20" s="97" t="s"/>
      <x:c r="B20" s="98" t="s"/>
      <x:c r="C20" s="98" t="s"/>
      <x:c r="D20" s="98" t="s"/>
      <x:c r="E20" s="99" t="s"/>
      <x:c r="F20" s="98" t="s"/>
      <x:c r="G20" s="100" t="s"/>
      <x:c r="H20" s="95" t="s"/>
      <x:c r="I20" s="95" t="s"/>
      <x:c r="J20" s="78" t="s"/>
      <x:c r="K20" s="96" t="s"/>
      <x:c r="L20" s="81">
        <x:f>I20+K20</x:f>
      </x:c>
      <x:c r="M20" s="83">
        <x:f>IFERROR(IF(AND(ISERROR(SEARCH("UGA",J20)),ISERROR(SEARCH("ZIP",J20))),H20-I20,""),"")</x:f>
      </x:c>
      <x:c r="N20" s="96" t="s"/>
      <x:c r="O20" s="96" t="s"/>
      <x:c r="P20" s="81">
        <x:f>IF(ISNUMBER(SEARCH("UGA",J20)),I20,"")</x:f>
      </x:c>
      <x:c r="Q20" s="84">
        <x:f>IF(ISNUMBER(SEARCH("UGA",J20)),H20-I20,"")</x:f>
      </x:c>
      <x:c r="R20" s="85" t="s"/>
      <x:c r="S20" s="86" t="s"/>
      <x:c r="T20" s="86" t="s"/>
    </x:row>
    <x:row r="21" spans="1:370" x14ac:dyDescent="0.45">
      <x:c r="A21" s="97" t="s"/>
      <x:c r="B21" s="98" t="s"/>
      <x:c r="C21" s="98" t="s"/>
      <x:c r="D21" s="98" t="s"/>
      <x:c r="E21" s="99" t="s"/>
      <x:c r="F21" s="98" t="s"/>
      <x:c r="G21" s="100" t="s"/>
      <x:c r="H21" s="95" t="s"/>
      <x:c r="I21" s="95" t="s"/>
      <x:c r="J21" s="78" t="s"/>
      <x:c r="K21" s="96" t="s"/>
      <x:c r="L21" s="81">
        <x:f>I21+K21</x:f>
      </x:c>
      <x:c r="M21" s="83">
        <x:f>IFERROR(IF(AND(ISERROR(SEARCH("UGA",J21)),ISERROR(SEARCH("ZIP",J21))),H21-I21,""),"")</x:f>
      </x:c>
      <x:c r="N21" s="96" t="s"/>
      <x:c r="O21" s="96" t="s"/>
      <x:c r="P21" s="81">
        <x:f>IF(ISNUMBER(SEARCH("UGA",J21)),I21,"")</x:f>
      </x:c>
      <x:c r="Q21" s="84">
        <x:f>IF(ISNUMBER(SEARCH("UGA",J21)),H21-I21,"")</x:f>
      </x:c>
      <x:c r="R21" s="85" t="s"/>
      <x:c r="S21" s="86" t="s"/>
      <x:c r="T21" s="86" t="s"/>
    </x:row>
    <x:row r="22" spans="1:370" x14ac:dyDescent="0.45">
      <x:c r="A22" s="97" t="s"/>
      <x:c r="B22" s="98" t="s"/>
      <x:c r="C22" s="98" t="s"/>
      <x:c r="D22" s="98" t="s"/>
      <x:c r="E22" s="99" t="s"/>
      <x:c r="F22" s="98" t="s"/>
      <x:c r="G22" s="100" t="s"/>
      <x:c r="H22" s="101" t="s">
        <x:v>22</x:v>
      </x:c>
      <x:c r="I22" s="101" t="s">
        <x:v>23</x:v>
      </x:c>
      <x:c r="J22" s="78" t="s"/>
      <x:c r="K22" s="101" t="s">
        <x:v>24</x:v>
      </x:c>
      <x:c r="L22" s="101" t="s">
        <x:v>25</x:v>
      </x:c>
      <x:c r="M22" s="101" t="s">
        <x:v>26</x:v>
      </x:c>
      <x:c r="N22" s="101" t="s">
        <x:v>13</x:v>
      </x:c>
      <x:c r="O22" s="101" t="s">
        <x:v>27</x:v>
      </x:c>
      <x:c r="P22" s="101" t="s">
        <x:v>28</x:v>
      </x:c>
      <x:c r="Q22" s="101" t="s">
        <x:v>16</x:v>
      </x:c>
      <x:c r="R22" s="85" t="s"/>
      <x:c r="S22" s="86" t="s"/>
      <x:c r="T22" s="86" t="s"/>
    </x:row>
    <x:row r="23" spans="1:370" x14ac:dyDescent="0.45">
      <x:c r="A23" s="97" t="s"/>
      <x:c r="B23" s="98" t="s"/>
      <x:c r="C23" s="98" t="s"/>
      <x:c r="D23" s="98" t="s"/>
      <x:c r="E23" s="99" t="s"/>
      <x:c r="F23" s="99" t="s"/>
      <x:c r="G23" s="100" t="s"/>
      <x:c r="H23" s="102">
        <x:f>SUM(H3:H21)</x:f>
      </x:c>
      <x:c r="I23" s="102">
        <x:f>SUM(I3:I21)</x:f>
      </x:c>
      <x:c r="J23" s="78" t="s"/>
      <x:c r="K23" s="102">
        <x:f>SUM(K3:K21)</x:f>
      </x:c>
      <x:c r="L23" s="102">
        <x:f>SUM(L3:L21)</x:f>
      </x:c>
      <x:c r="M23" s="102">
        <x:f>SUM(M3:M21)</x:f>
      </x:c>
      <x:c r="N23" s="102">
        <x:f>SUM(N3:N21)</x:f>
      </x:c>
      <x:c r="O23" s="102">
        <x:f>SUM(O3:O21)</x:f>
      </x:c>
      <x:c r="P23" s="102">
        <x:f>SUM(P3:P21)</x:f>
      </x:c>
      <x:c r="Q23" s="102">
        <x:f>SUM(Q3:Q21)</x:f>
      </x:c>
      <x:c r="R23" s="85" t="s"/>
      <x:c r="S23" s="86" t="s"/>
      <x:c r="T23" s="86" t="s"/>
    </x:row>
    <x:row r="24" spans="1:370" customFormat="1" ht="14.45" customHeight="1" x14ac:dyDescent="0.45">
      <x:c r="A24" s="6" t="s"/>
      <x:c r="H24" s="103" t="s">
        <x:v>18</x:v>
      </x:c>
      <x:c r="I24" s="104" t="s">
        <x:v>19</x:v>
      </x:c>
      <x:c r="J24" s="104" t="s"/>
      <x:c r="K24" s="104" t="s"/>
      <x:c r="L24" s="104" t="s"/>
      <x:c r="M24" s="104" t="s"/>
    </x:row>
    <x:row r="25" spans="1:370" x14ac:dyDescent="0.45">
      <x:c r="A25" s="6" t="s"/>
      <x:c r="H25" s="105" t="n">
        <x:v>0</x:v>
      </x:c>
      <x:c r="I25" s="106">
        <x:f>H23/H25</x:f>
      </x:c>
      <x:c r="J25" s="106" t="s"/>
      <x:c r="K25" s="106" t="s"/>
      <x:c r="L25" s="106" t="s"/>
      <x:c r="M25" s="106" t="s"/>
    </x:row>
    <x:row r="26" spans="1:370" x14ac:dyDescent="0.45">
      <x:c r="A26" s="6" t="s"/>
    </x:row>
    <x:row r="27" spans="1:370" x14ac:dyDescent="0.45">
      <x:c r="A27" s="6" t="s"/>
    </x:row>
    <x:row r="28" spans="1:370" x14ac:dyDescent="0.45">
      <x:c r="A28" s="6" t="s"/>
    </x:row>
    <x:row r="29" spans="1:370" x14ac:dyDescent="0.45">
      <x:c r="A29" s="6" t="s"/>
    </x:row>
    <x:row r="30" spans="1:370" x14ac:dyDescent="0.45">
      <x:c r="A30" s="6" t="s"/>
    </x:row>
    <x:row r="31" spans="1:370" x14ac:dyDescent="0.45">
      <x:c r="A31" s="6" t="s"/>
    </x:row>
    <x:row r="32" spans="1:370" x14ac:dyDescent="0.45">
      <x:c r="A32" s="6" t="s"/>
    </x:row>
    <x:row r="33" spans="1:370" x14ac:dyDescent="0.45">
      <x:c r="A33" s="6" t="s"/>
    </x:row>
    <x:row r="34" spans="1:370" x14ac:dyDescent="0.45">
      <x:c r="A34" s="6" t="s"/>
    </x:row>
    <x:row r="35" spans="1:370" x14ac:dyDescent="0.45">
      <x:c r="A35" s="6" t="s"/>
    </x:row>
    <x:row r="36" spans="1:370" x14ac:dyDescent="0.45">
      <x:c r="A36" s="6" t="s"/>
    </x:row>
    <x:row r="37" spans="1:370" x14ac:dyDescent="0.45">
      <x:c r="A37" s="6" t="s"/>
    </x:row>
    <x:row r="38" spans="1:370" x14ac:dyDescent="0.45">
      <x:c r="A38" s="6" t="s"/>
    </x:row>
    <x:row r="39" spans="1:370" x14ac:dyDescent="0.45">
      <x:c r="A39" s="6" t="s"/>
    </x:row>
    <x:row r="40" spans="1:370" x14ac:dyDescent="0.45">
      <x:c r="A40" s="6" t="s"/>
    </x:row>
    <x:row r="41" spans="1:370" x14ac:dyDescent="0.45">
      <x:c r="A41" s="6" t="s"/>
    </x:row>
    <x:row r="42" spans="1:370" x14ac:dyDescent="0.45">
      <x:c r="A42" s="6" t="s"/>
    </x:row>
    <x:row r="43" spans="1:370" x14ac:dyDescent="0.45">
      <x:c r="A43" s="6" t="s"/>
    </x:row>
    <x:row r="44" spans="1:370" x14ac:dyDescent="0.45">
      <x:c r="A44" s="6" t="s"/>
    </x:row>
    <x:row r="45" spans="1:370" x14ac:dyDescent="0.45">
      <x:c r="A45" s="6" t="s"/>
    </x:row>
    <x:row r="46" spans="1:370" x14ac:dyDescent="0.45">
      <x:c r="A46" s="6" t="s"/>
    </x:row>
    <x:row r="47" spans="1:370" x14ac:dyDescent="0.45">
      <x:c r="A47" s="6" t="s"/>
    </x:row>
    <x:row r="48" spans="1:370" x14ac:dyDescent="0.45">
      <x:c r="A48" s="6" t="s"/>
    </x:row>
    <x:row r="49" spans="1:370" x14ac:dyDescent="0.45">
      <x:c r="A49" s="6" t="s"/>
    </x:row>
    <x:row r="50" spans="1:370" x14ac:dyDescent="0.45">
      <x:c r="A50" s="6" t="s"/>
    </x:row>
    <x:row r="51" spans="1:370" x14ac:dyDescent="0.45">
      <x:c r="A51" s="6" t="s"/>
    </x:row>
    <x:row r="52" spans="1:370" x14ac:dyDescent="0.45">
      <x:c r="A52" s="6" t="s"/>
    </x:row>
    <x:row r="53" spans="1:370" x14ac:dyDescent="0.45">
      <x:c r="A53" s="6" t="s"/>
    </x:row>
    <x:row r="54" spans="1:370" x14ac:dyDescent="0.45">
      <x:c r="A54" s="6" t="s"/>
    </x:row>
    <x:row r="55" spans="1:370" x14ac:dyDescent="0.45">
      <x:c r="A55" s="6" t="s"/>
    </x:row>
    <x:row r="56" spans="1:370" x14ac:dyDescent="0.45">
      <x:c r="A56" s="6" t="s"/>
    </x:row>
    <x:row r="57" spans="1:370" x14ac:dyDescent="0.45">
      <x:c r="A57" s="6" t="s"/>
    </x:row>
    <x:row r="58" spans="1:370" x14ac:dyDescent="0.45">
      <x:c r="A58" s="6" t="s"/>
    </x:row>
    <x:row r="59" spans="1:370" x14ac:dyDescent="0.45">
      <x:c r="A59" s="6" t="s"/>
    </x:row>
    <x:row r="60" spans="1:370" x14ac:dyDescent="0.45">
      <x:c r="A60" s="6" t="s"/>
    </x:row>
    <x:row r="61" spans="1:370" x14ac:dyDescent="0.45">
      <x:c r="A61" s="6" t="s"/>
    </x:row>
    <x:row r="62" spans="1:370" x14ac:dyDescent="0.45">
      <x:c r="A62" s="6" t="s"/>
    </x:row>
    <x:row r="63" spans="1:370" x14ac:dyDescent="0.45">
      <x:c r="A63" s="6" t="s"/>
    </x:row>
    <x:row r="64" spans="1:370" x14ac:dyDescent="0.45">
      <x:c r="A64" s="6" t="s"/>
    </x:row>
    <x:row r="65" spans="1:370" x14ac:dyDescent="0.45">
      <x:c r="A65" s="6" t="s"/>
    </x:row>
    <x:row r="66" spans="1:370" x14ac:dyDescent="0.45">
      <x:c r="A66" s="6" t="s"/>
    </x:row>
    <x:row r="67" spans="1:370" x14ac:dyDescent="0.45">
      <x:c r="A67" s="6" t="s"/>
    </x:row>
    <x:row r="68" spans="1:370" x14ac:dyDescent="0.45">
      <x:c r="A68" s="6" t="s"/>
    </x:row>
    <x:row r="69" spans="1:370" x14ac:dyDescent="0.45">
      <x:c r="A69" s="6" t="s"/>
    </x:row>
    <x:row r="70" spans="1:370" x14ac:dyDescent="0.45">
      <x:c r="A70" s="6" t="s"/>
    </x:row>
    <x:row r="71" spans="1:370" x14ac:dyDescent="0.45">
      <x:c r="A71" s="6" t="s"/>
    </x:row>
    <x:row r="72" spans="1:370" x14ac:dyDescent="0.45">
      <x:c r="A72" s="6" t="s"/>
    </x:row>
    <x:row r="73" spans="1:370" x14ac:dyDescent="0.45">
      <x:c r="A73" s="6" t="s"/>
    </x:row>
    <x:row r="74" spans="1:370" x14ac:dyDescent="0.45">
      <x:c r="A74" s="6" t="s"/>
    </x:row>
    <x:row r="75" spans="1:370" x14ac:dyDescent="0.45">
      <x:c r="A75" s="6" t="s"/>
    </x:row>
    <x:row r="76" spans="1:370" x14ac:dyDescent="0.45">
      <x:c r="A76" s="6" t="s"/>
    </x:row>
    <x:row r="77" spans="1:370" x14ac:dyDescent="0.45">
      <x:c r="A77" s="6" t="s"/>
    </x:row>
    <x:row r="78" spans="1:370" x14ac:dyDescent="0.45">
      <x:c r="A78" s="6" t="s"/>
    </x:row>
    <x:row r="79" spans="1:370" x14ac:dyDescent="0.45">
      <x:c r="A79" s="6" t="s"/>
    </x:row>
    <x:row r="80" spans="1:370" x14ac:dyDescent="0.45">
      <x:c r="A80" s="6" t="s"/>
    </x:row>
    <x:row r="81" spans="1:370" x14ac:dyDescent="0.45">
      <x:c r="A81" s="6" t="s"/>
    </x:row>
    <x:row r="82" spans="1:370" x14ac:dyDescent="0.45">
      <x:c r="A82" s="6" t="s"/>
    </x:row>
    <x:row r="83" spans="1:370" x14ac:dyDescent="0.45">
      <x:c r="A83" s="6" t="s"/>
    </x:row>
    <x:row r="84" spans="1:370" x14ac:dyDescent="0.45">
      <x:c r="A84" s="6" t="s"/>
    </x:row>
    <x:row r="85" spans="1:370" x14ac:dyDescent="0.45">
      <x:c r="A85" s="6" t="s"/>
    </x:row>
    <x:row r="86" spans="1:370" x14ac:dyDescent="0.45">
      <x:c r="A86" s="6" t="s"/>
    </x:row>
    <x:row r="87" spans="1:370" x14ac:dyDescent="0.45">
      <x:c r="A87" s="6" t="s"/>
    </x:row>
    <x:row r="88" spans="1:370" x14ac:dyDescent="0.45">
      <x:c r="A88" s="6" t="s"/>
    </x:row>
    <x:row r="89" spans="1:370" x14ac:dyDescent="0.45">
      <x:c r="A89" s="6" t="s"/>
    </x:row>
    <x:row r="90" spans="1:370" x14ac:dyDescent="0.45">
      <x:c r="A90" s="6" t="s"/>
    </x:row>
    <x:row r="91" spans="1:370" x14ac:dyDescent="0.45">
      <x:c r="A91" s="6" t="s"/>
    </x:row>
    <x:row r="92" spans="1:370" x14ac:dyDescent="0.45">
      <x:c r="A92" s="6" t="s"/>
    </x:row>
    <x:row r="93" spans="1:370" x14ac:dyDescent="0.45">
      <x:c r="A93" s="6" t="s"/>
    </x:row>
    <x:row r="94" spans="1:370" x14ac:dyDescent="0.45">
      <x:c r="A94" s="6" t="s"/>
    </x:row>
    <x:row r="95" spans="1:370" x14ac:dyDescent="0.45">
      <x:c r="A95" s="6" t="s"/>
    </x:row>
    <x:row r="96" spans="1:370" x14ac:dyDescent="0.45">
      <x:c r="A96" s="6" t="s"/>
    </x:row>
    <x:row r="97" spans="1:370" x14ac:dyDescent="0.45">
      <x:c r="A97" s="6" t="s"/>
    </x:row>
    <x:row r="98" spans="1:370" x14ac:dyDescent="0.45">
      <x:c r="A98" s="6" t="s"/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portrait" blackAndWhite="0" draft="0" cellComments="none" errors="displayed" r:id="rId1"/>
  <x:headerFooter/>
  <x:tableParts count="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4214596-219D-4C9E-AF08-77CBF6693EB2}" mc:Ignorable="x14ac xr xr2 xr3">
  <x:sheetPr>
    <x:outlinePr summaryBelow="1" summaryRight="1"/>
  </x:sheetPr>
  <x:dimension ref="A1:NF98"/>
  <x:sheetViews>
    <x:sheetView topLeftCell="E1" zoomScale="80" zoomScaleNormal="80" workbookViewId="0">
      <x:selection activeCell="O2" sqref="O2"/>
    </x:sheetView>
  </x:sheetViews>
  <x:sheetFormatPr defaultColWidth="9" defaultRowHeight="14.25" x14ac:dyDescent="0.45"/>
  <x:cols>
    <x:col min="1" max="1" width="103.597656" style="68" bestFit="1" customWidth="1"/>
    <x:col min="2" max="2" width="12.132812" style="6" bestFit="1" customWidth="1"/>
    <x:col min="3" max="3" width="11.398438" style="6" bestFit="1" customWidth="1"/>
    <x:col min="4" max="4" width="14.398438" style="6" bestFit="1" customWidth="1"/>
    <x:col min="5" max="5" width="29.132812" style="6" bestFit="1" customWidth="1"/>
    <x:col min="6" max="6" width="26.132812" style="6" bestFit="1" customWidth="1"/>
    <x:col min="7" max="7" width="15.863281" style="6" bestFit="1" customWidth="1"/>
    <x:col min="8" max="8" width="18.398438" style="6" bestFit="1" customWidth="1"/>
    <x:col min="9" max="9" width="14.597656" style="6" bestFit="1" customWidth="1"/>
    <x:col min="10" max="10" width="17.398438" style="6" bestFit="1" customWidth="1"/>
    <x:col min="11" max="11" width="12.597656" style="6" bestFit="1" customWidth="1"/>
    <x:col min="12" max="12" width="26.132812" style="6" bestFit="1" customWidth="1"/>
    <x:col min="13" max="13" width="20.132812" style="6" bestFit="1" customWidth="1"/>
    <x:col min="14" max="14" width="19.863281" style="6" bestFit="1" customWidth="1"/>
    <x:col min="15" max="16" width="16.863281" style="6" customWidth="1"/>
    <x:col min="17" max="17" width="15" style="6" bestFit="1" customWidth="1"/>
    <x:col min="18" max="18" width="36.132812" style="6" bestFit="1" customWidth="1"/>
    <x:col min="19" max="19" width="18.398438" style="6" bestFit="1" customWidth="1"/>
    <x:col min="20" max="20" width="10.132812" style="6" bestFit="1" customWidth="1"/>
    <x:col min="21" max="16384" width="9" style="6" customWidth="1"/>
  </x:cols>
  <x:sheetData>
    <x:row r="1" spans="1:370" s="13" customFormat="1" x14ac:dyDescent="0.45">
      <x:c r="A1" s="70" t="s">
        <x:v>0</x:v>
      </x:c>
      <x:c r="B1" s="71" t="s">
        <x:v>1</x:v>
      </x:c>
      <x:c r="C1" s="71" t="s">
        <x:v>2</x:v>
      </x:c>
      <x:c r="D1" s="71" t="s">
        <x:v>3</x:v>
      </x:c>
      <x:c r="E1" s="71" t="s">
        <x:v>4</x:v>
      </x:c>
      <x:c r="F1" s="71" t="s">
        <x:v>5</x:v>
      </x:c>
      <x:c r="G1" s="71" t="s">
        <x:v>6</x:v>
      </x:c>
      <x:c r="H1" s="71" t="s">
        <x:v>7</x:v>
      </x:c>
      <x:c r="I1" s="71" t="s">
        <x:v>8</x:v>
      </x:c>
      <x:c r="J1" s="71" t="s">
        <x:v>9</x:v>
      </x:c>
      <x:c r="K1" s="71" t="s">
        <x:v>10</x:v>
      </x:c>
      <x:c r="L1" s="71" t="s">
        <x:v>11</x:v>
      </x:c>
      <x:c r="M1" s="71" t="s">
        <x:v>12</x:v>
      </x:c>
      <x:c r="N1" s="71" t="s">
        <x:v>13</x:v>
      </x:c>
      <x:c r="O1" s="71" t="s">
        <x:v>14</x:v>
      </x:c>
      <x:c r="P1" s="71" t="s">
        <x:v>15</x:v>
      </x:c>
      <x:c r="Q1" s="71" t="s">
        <x:v>16</x:v>
      </x:c>
      <x:c r="R1" s="71" t="s">
        <x:v>17</x:v>
      </x:c>
      <x:c r="S1" s="72" t="s">
        <x:v>18</x:v>
      </x:c>
      <x:c r="T1" s="72" t="s">
        <x:v>19</x:v>
      </x:c>
      <x:c r="U1" s="0" t="s"/>
    </x:row>
    <x:row r="2" spans="1:370" s="69" customFormat="1" x14ac:dyDescent="0.45">
      <x:c r="A2" s="28" t="s">
        <x:v>20</x:v>
      </x:c>
      <x:c r="B2" s="73" t="s"/>
      <x:c r="C2" s="73" t="s"/>
      <x:c r="D2" s="73" t="s"/>
      <x:c r="E2" s="73" t="s"/>
      <x:c r="F2" s="73" t="s"/>
      <x:c r="G2" s="73" t="s"/>
      <x:c r="H2" s="74">
        <x:f>H23</x:f>
      </x:c>
      <x:c r="I2" s="74">
        <x:f>I23</x:f>
      </x:c>
      <x:c r="J2" s="75" t="s"/>
      <x:c r="K2" s="74">
        <x:f>K23</x:f>
      </x:c>
      <x:c r="L2" s="74">
        <x:f>SUM(I2+K2)</x:f>
      </x:c>
      <x:c r="M2" s="74">
        <x:f>M23</x:f>
      </x:c>
      <x:c r="N2" s="74">
        <x:f>N23</x:f>
      </x:c>
      <x:c r="O2" s="74">
        <x:f>O23</x:f>
      </x:c>
      <x:c r="P2" s="74">
        <x:f>P23</x:f>
      </x:c>
      <x:c r="Q2" s="74">
        <x:f>Q23</x:f>
      </x:c>
      <x:c r="R2" s="75" t="s"/>
      <x:c r="S2" s="75">
        <x:f>H25</x:f>
      </x:c>
      <x:c r="T2" s="76">
        <x:f>H2/S2</x:f>
      </x:c>
      <x:c r="U2" s="6" t="s"/>
      <x:c r="V2" s="6" t="s"/>
      <x:c r="W2" s="6" t="s"/>
      <x:c r="X2" s="6" t="s"/>
      <x:c r="Y2" s="6" t="s"/>
      <x:c r="Z2" s="6" t="s"/>
      <x:c r="AA2" s="6" t="s"/>
      <x:c r="AB2" s="6" t="s"/>
      <x:c r="AC2" s="26" t="s"/>
      <x:c r="AD2" s="26" t="s"/>
      <x:c r="AE2" s="26" t="s"/>
      <x:c r="AF2" s="26" t="s"/>
      <x:c r="AG2" s="26" t="s"/>
      <x:c r="AH2" s="26" t="s"/>
      <x:c r="AI2" s="26" t="s"/>
      <x:c r="AJ2" s="26" t="s"/>
      <x:c r="AK2" s="26" t="s"/>
      <x:c r="AL2" s="26" t="s"/>
      <x:c r="AM2" s="26" t="s"/>
      <x:c r="AN2" s="26" t="s"/>
      <x:c r="AO2" s="26" t="s"/>
      <x:c r="AP2" s="26" t="s"/>
      <x:c r="AQ2" s="26" t="s"/>
      <x:c r="AR2" s="26" t="s"/>
      <x:c r="AS2" s="26" t="s"/>
      <x:c r="AT2" s="26" t="s"/>
      <x:c r="AU2" s="26" t="s"/>
      <x:c r="AV2" s="26" t="s"/>
      <x:c r="AW2" s="26" t="s"/>
      <x:c r="AX2" s="26" t="s"/>
      <x:c r="AY2" s="26" t="s"/>
      <x:c r="AZ2" s="26" t="s"/>
      <x:c r="BA2" s="26" t="s"/>
      <x:c r="BB2" s="26" t="s"/>
      <x:c r="BC2" s="26" t="s"/>
      <x:c r="BD2" s="26" t="s"/>
      <x:c r="BE2" s="26" t="s"/>
      <x:c r="BF2" s="26" t="s"/>
      <x:c r="BG2" s="26" t="s"/>
      <x:c r="BH2" s="26" t="s"/>
      <x:c r="BI2" s="26" t="s"/>
      <x:c r="BJ2" s="26" t="s"/>
      <x:c r="BK2" s="26" t="s"/>
      <x:c r="BL2" s="26" t="s"/>
      <x:c r="BM2" s="26" t="s"/>
      <x:c r="BN2" s="26" t="s"/>
      <x:c r="BO2" s="26" t="s"/>
      <x:c r="BP2" s="26" t="s"/>
      <x:c r="BQ2" s="26" t="s"/>
      <x:c r="BR2" s="26" t="s"/>
      <x:c r="BS2" s="26" t="s"/>
      <x:c r="BT2" s="26" t="s"/>
      <x:c r="BU2" s="26" t="s"/>
      <x:c r="BV2" s="26" t="s"/>
      <x:c r="BW2" s="26" t="s"/>
      <x:c r="BX2" s="26" t="s"/>
      <x:c r="BY2" s="26" t="s"/>
      <x:c r="BZ2" s="26" t="s"/>
      <x:c r="CA2" s="26" t="s"/>
      <x:c r="CB2" s="26" t="s"/>
      <x:c r="CC2" s="26" t="s"/>
      <x:c r="CD2" s="26" t="s"/>
      <x:c r="CE2" s="26" t="s"/>
      <x:c r="CF2" s="26" t="s"/>
      <x:c r="CG2" s="26" t="s"/>
      <x:c r="CH2" s="26" t="s"/>
      <x:c r="CI2" s="26" t="s"/>
      <x:c r="CJ2" s="26" t="s"/>
      <x:c r="CK2" s="26" t="s"/>
      <x:c r="CL2" s="26" t="s"/>
      <x:c r="CM2" s="26" t="s"/>
      <x:c r="CN2" s="26" t="s"/>
      <x:c r="CO2" s="26" t="s"/>
      <x:c r="CP2" s="26" t="s"/>
      <x:c r="CQ2" s="26" t="s"/>
      <x:c r="CR2" s="26" t="s"/>
      <x:c r="CS2" s="26" t="s"/>
      <x:c r="CT2" s="26" t="s"/>
      <x:c r="CU2" s="26" t="s"/>
      <x:c r="CV2" s="26" t="s"/>
      <x:c r="CW2" s="26" t="s"/>
      <x:c r="CX2" s="26" t="s"/>
      <x:c r="CY2" s="26" t="s"/>
      <x:c r="CZ2" s="26" t="s"/>
      <x:c r="DA2" s="26" t="s"/>
      <x:c r="DB2" s="26" t="s"/>
      <x:c r="DC2" s="26" t="s"/>
      <x:c r="DD2" s="26" t="s"/>
      <x:c r="DE2" s="26" t="s"/>
      <x:c r="DF2" s="26" t="s"/>
      <x:c r="DG2" s="26" t="s"/>
      <x:c r="DH2" s="26" t="s"/>
      <x:c r="DI2" s="26" t="s"/>
      <x:c r="DJ2" s="26" t="s"/>
      <x:c r="DK2" s="26" t="s"/>
      <x:c r="DL2" s="26" t="s"/>
      <x:c r="DM2" s="26" t="s"/>
      <x:c r="DN2" s="26" t="s"/>
      <x:c r="DO2" s="26" t="s"/>
      <x:c r="DP2" s="26" t="s"/>
      <x:c r="DQ2" s="26" t="s"/>
      <x:c r="DR2" s="26" t="s"/>
      <x:c r="DS2" s="26" t="s"/>
      <x:c r="DT2" s="26" t="s"/>
      <x:c r="DU2" s="26" t="s"/>
      <x:c r="DV2" s="26" t="s"/>
      <x:c r="DW2" s="26" t="s"/>
      <x:c r="DX2" s="26" t="s"/>
      <x:c r="DY2" s="26" t="s"/>
      <x:c r="DZ2" s="26" t="s"/>
      <x:c r="EA2" s="26" t="s"/>
      <x:c r="EB2" s="26" t="s"/>
      <x:c r="EC2" s="26" t="s"/>
      <x:c r="ED2" s="26" t="s"/>
      <x:c r="EE2" s="26" t="s"/>
      <x:c r="EF2" s="26" t="s"/>
      <x:c r="EG2" s="26" t="s"/>
      <x:c r="EH2" s="26" t="s"/>
      <x:c r="EI2" s="26" t="s"/>
      <x:c r="EJ2" s="26" t="s"/>
      <x:c r="EK2" s="26" t="s"/>
      <x:c r="EL2" s="26" t="s"/>
      <x:c r="EM2" s="26" t="s"/>
      <x:c r="EN2" s="26" t="s"/>
      <x:c r="EO2" s="26" t="s"/>
      <x:c r="EP2" s="26" t="s"/>
      <x:c r="EQ2" s="26" t="s"/>
      <x:c r="ER2" s="26" t="s"/>
      <x:c r="ES2" s="26" t="s"/>
      <x:c r="ET2" s="26" t="s"/>
      <x:c r="EU2" s="26" t="s"/>
      <x:c r="EV2" s="26" t="s"/>
      <x:c r="EW2" s="26" t="s"/>
      <x:c r="EX2" s="26" t="s"/>
      <x:c r="EY2" s="26" t="s"/>
      <x:c r="EZ2" s="26" t="s"/>
      <x:c r="FA2" s="26" t="s"/>
      <x:c r="FB2" s="26" t="s"/>
      <x:c r="FC2" s="26" t="s"/>
      <x:c r="FD2" s="26" t="s"/>
      <x:c r="FE2" s="26" t="s"/>
      <x:c r="FF2" s="26" t="s"/>
      <x:c r="FG2" s="26" t="s"/>
      <x:c r="FH2" s="26" t="s"/>
      <x:c r="FI2" s="26" t="s"/>
      <x:c r="FJ2" s="26" t="s"/>
      <x:c r="FK2" s="26" t="s"/>
      <x:c r="FL2" s="26" t="s"/>
      <x:c r="FM2" s="26" t="s"/>
      <x:c r="FN2" s="26" t="s"/>
      <x:c r="FO2" s="26" t="s"/>
      <x:c r="FP2" s="26" t="s"/>
      <x:c r="FQ2" s="26" t="s"/>
      <x:c r="FR2" s="26" t="s"/>
      <x:c r="FS2" s="26" t="s"/>
      <x:c r="FT2" s="26" t="s"/>
      <x:c r="FU2" s="26" t="s"/>
      <x:c r="FV2" s="26" t="s"/>
      <x:c r="FW2" s="26" t="s"/>
      <x:c r="FX2" s="26" t="s"/>
      <x:c r="FY2" s="26" t="s"/>
      <x:c r="FZ2" s="26" t="s"/>
      <x:c r="GA2" s="26" t="s"/>
      <x:c r="GB2" s="26" t="s"/>
      <x:c r="GC2" s="26" t="s"/>
      <x:c r="GD2" s="26" t="s"/>
      <x:c r="GE2" s="26" t="s"/>
      <x:c r="GF2" s="26" t="s"/>
      <x:c r="GG2" s="26" t="s"/>
      <x:c r="GH2" s="26" t="s"/>
      <x:c r="GI2" s="26" t="s"/>
      <x:c r="GJ2" s="26" t="s"/>
      <x:c r="GK2" s="26" t="s"/>
      <x:c r="GL2" s="26" t="s"/>
      <x:c r="GM2" s="26" t="s"/>
      <x:c r="GN2" s="26" t="s"/>
      <x:c r="GO2" s="26" t="s"/>
      <x:c r="GP2" s="26" t="s"/>
      <x:c r="GQ2" s="26" t="s"/>
      <x:c r="GR2" s="26" t="s"/>
      <x:c r="GS2" s="26" t="s"/>
      <x:c r="GT2" s="26" t="s"/>
      <x:c r="GU2" s="26" t="s"/>
      <x:c r="GV2" s="26" t="s"/>
      <x:c r="GW2" s="26" t="s"/>
      <x:c r="GX2" s="26" t="s"/>
      <x:c r="GY2" s="26" t="s"/>
      <x:c r="GZ2" s="26" t="s"/>
      <x:c r="HA2" s="26" t="s"/>
      <x:c r="HB2" s="26" t="s"/>
      <x:c r="HC2" s="26" t="s"/>
      <x:c r="HD2" s="26" t="s"/>
      <x:c r="HE2" s="26" t="s"/>
      <x:c r="HF2" s="26" t="s"/>
      <x:c r="HG2" s="26" t="s"/>
      <x:c r="HH2" s="26" t="s"/>
      <x:c r="HI2" s="26" t="s"/>
      <x:c r="HJ2" s="26" t="s"/>
      <x:c r="HK2" s="26" t="s"/>
      <x:c r="HL2" s="26" t="s"/>
      <x:c r="HM2" s="26" t="s"/>
      <x:c r="HN2" s="26" t="s"/>
      <x:c r="HO2" s="26" t="s"/>
      <x:c r="HP2" s="26" t="s"/>
      <x:c r="HQ2" s="26" t="s"/>
      <x:c r="HR2" s="26" t="s"/>
      <x:c r="HS2" s="26" t="s"/>
      <x:c r="HT2" s="26" t="s"/>
      <x:c r="HU2" s="26" t="s"/>
      <x:c r="HV2" s="26" t="s"/>
      <x:c r="HW2" s="26" t="s"/>
      <x:c r="HX2" s="26" t="s"/>
      <x:c r="HY2" s="26" t="s"/>
      <x:c r="HZ2" s="26" t="s"/>
      <x:c r="IA2" s="26" t="s"/>
      <x:c r="IB2" s="26" t="s"/>
      <x:c r="IC2" s="26" t="s"/>
      <x:c r="ID2" s="26" t="s"/>
      <x:c r="IE2" s="26" t="s"/>
      <x:c r="IF2" s="26" t="s"/>
      <x:c r="IG2" s="26" t="s"/>
      <x:c r="IH2" s="26" t="s"/>
      <x:c r="II2" s="26" t="s"/>
      <x:c r="IJ2" s="26" t="s"/>
      <x:c r="IK2" s="26" t="s"/>
      <x:c r="IL2" s="26" t="s"/>
      <x:c r="IM2" s="26" t="s"/>
      <x:c r="IN2" s="26" t="s"/>
      <x:c r="IO2" s="26" t="s"/>
      <x:c r="IP2" s="26" t="s"/>
      <x:c r="IQ2" s="26" t="s"/>
      <x:c r="IR2" s="26" t="s"/>
      <x:c r="IS2" s="26" t="s"/>
      <x:c r="IT2" s="26" t="s"/>
      <x:c r="IU2" s="26" t="s"/>
      <x:c r="IV2" s="26" t="s"/>
      <x:c r="IW2" s="26" t="s"/>
      <x:c r="IX2" s="26" t="s"/>
      <x:c r="IY2" s="26" t="s"/>
      <x:c r="IZ2" s="26" t="s"/>
      <x:c r="JA2" s="26" t="s"/>
      <x:c r="JB2" s="26" t="s"/>
      <x:c r="JC2" s="26" t="s"/>
      <x:c r="JD2" s="26" t="s"/>
      <x:c r="JE2" s="26" t="s"/>
      <x:c r="JF2" s="26" t="s"/>
      <x:c r="JG2" s="26" t="s"/>
      <x:c r="JH2" s="26" t="s"/>
      <x:c r="JI2" s="26" t="s"/>
      <x:c r="JJ2" s="26" t="s"/>
      <x:c r="JK2" s="26" t="s"/>
      <x:c r="JL2" s="26" t="s"/>
      <x:c r="JM2" s="26" t="s"/>
      <x:c r="JN2" s="26" t="s"/>
      <x:c r="JO2" s="26" t="s"/>
      <x:c r="JP2" s="26" t="s"/>
      <x:c r="JQ2" s="26" t="s"/>
      <x:c r="JR2" s="26" t="s"/>
      <x:c r="JS2" s="26" t="s"/>
      <x:c r="JT2" s="26" t="s"/>
      <x:c r="JU2" s="26" t="s"/>
      <x:c r="JV2" s="26" t="s"/>
      <x:c r="JW2" s="26" t="s"/>
      <x:c r="JX2" s="26" t="s"/>
      <x:c r="JY2" s="26" t="s"/>
      <x:c r="JZ2" s="26" t="s"/>
      <x:c r="KA2" s="26" t="s"/>
      <x:c r="KB2" s="26" t="s"/>
      <x:c r="KC2" s="26" t="s"/>
      <x:c r="KD2" s="26" t="s"/>
      <x:c r="KE2" s="26" t="s"/>
      <x:c r="KF2" s="26" t="s"/>
      <x:c r="KG2" s="26" t="s"/>
      <x:c r="KH2" s="26" t="s"/>
      <x:c r="KI2" s="26" t="s"/>
      <x:c r="KJ2" s="26" t="s"/>
      <x:c r="KK2" s="26" t="s"/>
      <x:c r="KL2" s="26" t="s"/>
      <x:c r="KM2" s="26" t="s"/>
      <x:c r="KN2" s="26" t="s"/>
      <x:c r="KO2" s="26" t="s"/>
      <x:c r="KP2" s="26" t="s"/>
      <x:c r="KQ2" s="26" t="s"/>
      <x:c r="KR2" s="26" t="s"/>
      <x:c r="KS2" s="26" t="s"/>
      <x:c r="KT2" s="26" t="s"/>
      <x:c r="KU2" s="26" t="s"/>
      <x:c r="KV2" s="26" t="s"/>
      <x:c r="KW2" s="26" t="s"/>
      <x:c r="KX2" s="26" t="s"/>
      <x:c r="KY2" s="26" t="s"/>
      <x:c r="KZ2" s="26" t="s"/>
      <x:c r="LA2" s="26" t="s"/>
      <x:c r="LB2" s="26" t="s"/>
      <x:c r="LC2" s="26" t="s"/>
      <x:c r="LD2" s="26" t="s"/>
      <x:c r="LE2" s="26" t="s"/>
      <x:c r="LF2" s="26" t="s"/>
      <x:c r="LG2" s="26" t="s"/>
      <x:c r="LH2" s="26" t="s"/>
      <x:c r="LI2" s="26" t="s"/>
      <x:c r="LJ2" s="26" t="s"/>
      <x:c r="LK2" s="26" t="s"/>
      <x:c r="LL2" s="26" t="s"/>
      <x:c r="LM2" s="26" t="s"/>
      <x:c r="LN2" s="26" t="s"/>
      <x:c r="LO2" s="26" t="s"/>
      <x:c r="LP2" s="26" t="s"/>
      <x:c r="LQ2" s="26" t="s"/>
      <x:c r="LR2" s="26" t="s"/>
      <x:c r="LS2" s="26" t="s"/>
      <x:c r="LT2" s="26" t="s"/>
      <x:c r="LU2" s="26" t="s"/>
      <x:c r="LV2" s="26" t="s"/>
      <x:c r="LW2" s="26" t="s"/>
      <x:c r="LX2" s="26" t="s"/>
      <x:c r="LY2" s="26" t="s"/>
      <x:c r="LZ2" s="26" t="s"/>
      <x:c r="MA2" s="26" t="s"/>
      <x:c r="MB2" s="26" t="s"/>
      <x:c r="MC2" s="26" t="s"/>
      <x:c r="MD2" s="26" t="s"/>
      <x:c r="ME2" s="26" t="s"/>
      <x:c r="MF2" s="26" t="s"/>
      <x:c r="MG2" s="26" t="s"/>
      <x:c r="MH2" s="26" t="s"/>
      <x:c r="MI2" s="26" t="s"/>
      <x:c r="MJ2" s="26" t="s"/>
      <x:c r="MK2" s="26" t="s"/>
      <x:c r="ML2" s="26" t="s"/>
      <x:c r="MM2" s="26" t="s"/>
      <x:c r="MN2" s="26" t="s"/>
      <x:c r="MO2" s="26" t="s"/>
      <x:c r="MP2" s="26" t="s"/>
      <x:c r="MQ2" s="26" t="s"/>
      <x:c r="MR2" s="26" t="s"/>
      <x:c r="MS2" s="26" t="s"/>
      <x:c r="MT2" s="26" t="s"/>
      <x:c r="MU2" s="26" t="s"/>
      <x:c r="MV2" s="26" t="s"/>
      <x:c r="MW2" s="26" t="s"/>
      <x:c r="MX2" s="26" t="s"/>
      <x:c r="MY2" s="26" t="s"/>
      <x:c r="MZ2" s="26" t="s"/>
      <x:c r="NA2" s="26" t="s"/>
      <x:c r="NB2" s="26" t="s"/>
      <x:c r="NC2" s="26" t="s"/>
      <x:c r="ND2" s="26" t="s"/>
      <x:c r="NE2" s="26" t="s"/>
      <x:c r="NF2" s="26" t="s"/>
    </x:row>
    <x:row r="3" spans="1:370" x14ac:dyDescent="0.45">
      <x:c r="A3" s="77" t="s"/>
      <x:c r="B3" s="78" t="s"/>
      <x:c r="C3" s="78" t="s"/>
      <x:c r="D3" s="78" t="s"/>
      <x:c r="E3" s="79" t="s"/>
      <x:c r="F3" s="78" t="s"/>
      <x:c r="G3" s="80" t="s"/>
      <x:c r="H3" s="81" t="s">
        <x:v>21</x:v>
      </x:c>
      <x:c r="I3" s="81" t="s"/>
      <x:c r="J3" s="82" t="s"/>
      <x:c r="K3" s="81" t="s"/>
      <x:c r="L3" s="81">
        <x:f>I3+K3</x:f>
      </x:c>
      <x:c r="M3" s="81" t="s"/>
      <x:c r="N3" s="84" t="s"/>
      <x:c r="O3" s="84" t="s"/>
      <x:c r="P3" s="81">
        <x:f>IF(ISNUMBER(SEARCH("UGA",J3)),I3,"")</x:f>
      </x:c>
      <x:c r="Q3" s="84">
        <x:f>IF(ISNUMBER(SEARCH("UGA",J3)),H3-I3,"")</x:f>
      </x:c>
      <x:c r="R3" s="85" t="s"/>
      <x:c r="S3" s="86" t="s"/>
      <x:c r="T3" s="86" t="s"/>
    </x:row>
    <x:row r="4" spans="1:370" x14ac:dyDescent="0.45">
      <x:c r="A4" s="77" t="s"/>
      <x:c r="B4" s="78" t="s"/>
      <x:c r="C4" s="78" t="s"/>
      <x:c r="D4" s="78" t="s"/>
      <x:c r="E4" s="79" t="s"/>
      <x:c r="F4" s="78" t="s"/>
      <x:c r="G4" s="80" t="s"/>
      <x:c r="H4" s="81" t="s"/>
      <x:c r="I4" s="81" t="s"/>
      <x:c r="J4" s="87" t="s"/>
      <x:c r="K4" s="81" t="s"/>
      <x:c r="L4" s="81">
        <x:f>I4+K4</x:f>
      </x:c>
      <x:c r="M4" s="81" t="s"/>
      <x:c r="N4" s="84" t="s"/>
      <x:c r="O4" s="84" t="s"/>
      <x:c r="P4" s="81">
        <x:f>IF(ISNUMBER(SEARCH("UGA",J4)),I4,"")</x:f>
      </x:c>
      <x:c r="Q4" s="84">
        <x:f>IF(ISNUMBER(SEARCH("UGA",J4)),H4-I4,"")</x:f>
      </x:c>
      <x:c r="R4" s="85" t="s"/>
      <x:c r="S4" s="86" t="s"/>
      <x:c r="T4" s="86" t="s"/>
    </x:row>
    <x:row r="5" spans="1:370" x14ac:dyDescent="0.45">
      <x:c r="A5" s="77" t="s"/>
      <x:c r="B5" s="78" t="s"/>
      <x:c r="C5" s="78" t="s"/>
      <x:c r="D5" s="78" t="s"/>
      <x:c r="E5" s="79" t="s"/>
      <x:c r="F5" s="79" t="s"/>
      <x:c r="G5" s="80" t="s"/>
      <x:c r="H5" s="81" t="s"/>
      <x:c r="I5" s="81" t="s"/>
      <x:c r="J5" s="82" t="s"/>
      <x:c r="K5" s="81" t="s"/>
      <x:c r="L5" s="81">
        <x:f>I5+K5</x:f>
      </x:c>
      <x:c r="M5" s="81" t="s"/>
      <x:c r="N5" s="84" t="s"/>
      <x:c r="O5" s="84" t="s"/>
      <x:c r="P5" s="81">
        <x:f>IF(ISNUMBER(SEARCH("UGA",J5)),I5,"")</x:f>
      </x:c>
      <x:c r="Q5" s="84">
        <x:f>IF(ISNUMBER(SEARCH("UGA",J5)),H5-I5,"")</x:f>
      </x:c>
      <x:c r="R5" s="88" t="s"/>
      <x:c r="S5" s="86" t="s"/>
      <x:c r="T5" s="86" t="s"/>
    </x:row>
    <x:row r="6" spans="1:370" x14ac:dyDescent="0.45">
      <x:c r="A6" s="77" t="s"/>
      <x:c r="B6" s="78" t="s"/>
      <x:c r="C6" s="78" t="s"/>
      <x:c r="D6" s="78" t="s"/>
      <x:c r="E6" s="79" t="s"/>
      <x:c r="F6" s="79" t="s"/>
      <x:c r="G6" s="80" t="s"/>
      <x:c r="H6" s="81" t="s"/>
      <x:c r="I6" s="81" t="s"/>
      <x:c r="J6" s="87" t="s"/>
      <x:c r="K6" s="81" t="s"/>
      <x:c r="L6" s="81">
        <x:f>I6+K6</x:f>
      </x:c>
      <x:c r="M6" s="81" t="s"/>
      <x:c r="N6" s="84" t="s"/>
      <x:c r="O6" s="84" t="s"/>
      <x:c r="P6" s="81">
        <x:f>IF(ISNUMBER(SEARCH("UGA",J6)),I6,"")</x:f>
      </x:c>
      <x:c r="Q6" s="84">
        <x:f>IF(ISNUMBER(SEARCH("UGA",J6)),H6-I6,"")</x:f>
      </x:c>
      <x:c r="R6" s="85" t="s"/>
      <x:c r="S6" s="86" t="s"/>
      <x:c r="T6" s="86" t="s"/>
    </x:row>
    <x:row r="7" spans="1:370" x14ac:dyDescent="0.45">
      <x:c r="A7" s="89" t="s"/>
      <x:c r="B7" s="78" t="s"/>
      <x:c r="C7" s="78" t="s"/>
      <x:c r="D7" s="78" t="s"/>
      <x:c r="E7" s="79" t="s"/>
      <x:c r="F7" s="90" t="s"/>
      <x:c r="G7" s="80" t="s"/>
      <x:c r="H7" s="81" t="s"/>
      <x:c r="I7" s="81" t="s"/>
      <x:c r="J7" s="78" t="s"/>
      <x:c r="K7" s="81" t="s"/>
      <x:c r="L7" s="81">
        <x:f>I7+K7</x:f>
      </x:c>
      <x:c r="M7" s="81" t="s"/>
      <x:c r="N7" s="84" t="s"/>
      <x:c r="O7" s="84" t="s"/>
      <x:c r="P7" s="81">
        <x:f>IF(ISNUMBER(SEARCH("UGA",J7)),I7,"")</x:f>
      </x:c>
      <x:c r="Q7" s="84">
        <x:f>IF(ISNUMBER(SEARCH("UGA",J7)),H7-I7,"")</x:f>
      </x:c>
      <x:c r="R7" s="85" t="s"/>
      <x:c r="S7" s="86" t="s"/>
      <x:c r="T7" s="86" t="s"/>
    </x:row>
    <x:row r="8" spans="1:370" x14ac:dyDescent="0.45">
      <x:c r="A8" s="77" t="s"/>
      <x:c r="B8" s="78" t="s"/>
      <x:c r="C8" s="78" t="s"/>
      <x:c r="D8" s="78" t="s"/>
      <x:c r="E8" s="79" t="s"/>
      <x:c r="F8" s="78" t="s"/>
      <x:c r="G8" s="80" t="s"/>
      <x:c r="H8" s="81" t="s"/>
      <x:c r="I8" s="81" t="s"/>
      <x:c r="J8" s="78" t="s"/>
      <x:c r="K8" s="81" t="s"/>
      <x:c r="L8" s="81">
        <x:f>I8+K8</x:f>
      </x:c>
      <x:c r="M8" s="81" t="s"/>
      <x:c r="N8" s="84" t="s"/>
      <x:c r="O8" s="84" t="s"/>
      <x:c r="P8" s="81">
        <x:f>IF(ISNUMBER(SEARCH("UGA",J8)),I8,"")</x:f>
      </x:c>
      <x:c r="Q8" s="84">
        <x:f>IF(ISNUMBER(SEARCH("UGA",J8)),H8-I8,"")</x:f>
      </x:c>
      <x:c r="R8" s="85" t="s"/>
      <x:c r="S8" s="86" t="s"/>
      <x:c r="T8" s="86" t="s"/>
    </x:row>
    <x:row r="9" spans="1:370" x14ac:dyDescent="0.45">
      <x:c r="A9" s="77" t="s"/>
      <x:c r="B9" s="78" t="s"/>
      <x:c r="C9" s="78" t="s"/>
      <x:c r="D9" s="78" t="s"/>
      <x:c r="E9" s="79" t="s"/>
      <x:c r="F9" s="78" t="s"/>
      <x:c r="G9" s="80" t="s"/>
      <x:c r="H9" s="81" t="s"/>
      <x:c r="I9" s="81" t="s"/>
      <x:c r="J9" s="78" t="s"/>
      <x:c r="K9" s="81" t="s"/>
      <x:c r="L9" s="81">
        <x:f>I9+K9</x:f>
      </x:c>
      <x:c r="M9" s="81" t="s"/>
      <x:c r="N9" s="84" t="s"/>
      <x:c r="O9" s="84" t="s"/>
      <x:c r="P9" s="81">
        <x:f>IF(ISNUMBER(SEARCH("UGA",J9)),I9,"")</x:f>
      </x:c>
      <x:c r="Q9" s="84">
        <x:f>IF(ISNUMBER(SEARCH("UGA",J9)),H9-I9,"")</x:f>
      </x:c>
      <x:c r="R9" s="85" t="s"/>
      <x:c r="S9" s="86" t="s"/>
      <x:c r="T9" s="86" t="s"/>
    </x:row>
    <x:row r="10" spans="1:370" x14ac:dyDescent="0.45">
      <x:c r="A10" s="91" t="s"/>
      <x:c r="B10" s="92" t="s"/>
      <x:c r="C10" s="92" t="s"/>
      <x:c r="D10" s="92" t="s"/>
      <x:c r="E10" s="93" t="s"/>
      <x:c r="F10" s="92" t="s"/>
      <x:c r="G10" s="94" t="s"/>
      <x:c r="H10" s="95" t="s"/>
      <x:c r="I10" s="95" t="s"/>
      <x:c r="J10" s="78" t="s"/>
      <x:c r="K10" s="95" t="s"/>
      <x:c r="L10" s="81">
        <x:f>I10+K10</x:f>
      </x:c>
      <x:c r="M10" s="81" t="s"/>
      <x:c r="N10" s="84" t="s"/>
      <x:c r="O10" s="84" t="s"/>
      <x:c r="P10" s="81">
        <x:f>IF(ISNUMBER(SEARCH("UGA",J10)),I10,"")</x:f>
      </x:c>
      <x:c r="Q10" s="84">
        <x:f>IF(ISNUMBER(SEARCH("UGA",J10)),H10-I10,"")</x:f>
      </x:c>
      <x:c r="R10" s="85" t="s"/>
      <x:c r="S10" s="86" t="s"/>
      <x:c r="T10" s="86" t="s"/>
    </x:row>
    <x:row r="11" spans="1:370" x14ac:dyDescent="0.45">
      <x:c r="A11" s="91" t="s"/>
      <x:c r="B11" s="92" t="s"/>
      <x:c r="C11" s="92" t="s"/>
      <x:c r="D11" s="92" t="s"/>
      <x:c r="E11" s="93" t="s"/>
      <x:c r="F11" s="92" t="s"/>
      <x:c r="G11" s="94" t="s"/>
      <x:c r="H11" s="95" t="s"/>
      <x:c r="I11" s="95" t="s"/>
      <x:c r="J11" s="78" t="s"/>
      <x:c r="K11" s="95" t="s"/>
      <x:c r="L11" s="81">
        <x:f>I11+K11</x:f>
      </x:c>
      <x:c r="M11" s="81" t="s"/>
      <x:c r="N11" s="96" t="s"/>
      <x:c r="O11" s="96" t="s"/>
      <x:c r="P11" s="81">
        <x:f>IF(ISNUMBER(SEARCH("UGA",J11)),I11,"")</x:f>
      </x:c>
      <x:c r="Q11" s="84">
        <x:f>IF(ISNUMBER(SEARCH("UGA",J11)),H11-I11,"")</x:f>
      </x:c>
      <x:c r="R11" s="85" t="s"/>
      <x:c r="S11" s="86" t="s"/>
      <x:c r="T11" s="86" t="s"/>
    </x:row>
    <x:row r="12" spans="1:370" x14ac:dyDescent="0.45">
      <x:c r="A12" s="91" t="s"/>
      <x:c r="B12" s="92" t="s"/>
      <x:c r="C12" s="92" t="s"/>
      <x:c r="D12" s="92" t="s"/>
      <x:c r="E12" s="93" t="s"/>
      <x:c r="F12" s="92" t="s"/>
      <x:c r="G12" s="94" t="s"/>
      <x:c r="H12" s="95" t="s"/>
      <x:c r="I12" s="95" t="s"/>
      <x:c r="J12" s="82" t="s"/>
      <x:c r="K12" s="95" t="s"/>
      <x:c r="L12" s="81">
        <x:f>I12+K12</x:f>
      </x:c>
      <x:c r="M12" s="81" t="s"/>
      <x:c r="N12" s="96" t="s"/>
      <x:c r="O12" s="96" t="s"/>
      <x:c r="P12" s="81">
        <x:f>IF(ISNUMBER(SEARCH("UGA",J12)),I12,"")</x:f>
      </x:c>
      <x:c r="Q12" s="84">
        <x:f>IF(ISNUMBER(SEARCH("UGA",J12)),H12-I12,"")</x:f>
      </x:c>
      <x:c r="R12" s="85" t="s"/>
      <x:c r="S12" s="86" t="s"/>
      <x:c r="T12" s="86" t="s"/>
    </x:row>
    <x:row r="13" spans="1:370" x14ac:dyDescent="0.45">
      <x:c r="A13" s="97" t="s"/>
      <x:c r="B13" s="98" t="s"/>
      <x:c r="C13" s="98" t="s"/>
      <x:c r="D13" s="98" t="s"/>
      <x:c r="E13" s="99" t="s"/>
      <x:c r="F13" s="98" t="s"/>
      <x:c r="G13" s="100" t="s"/>
      <x:c r="H13" s="95" t="s"/>
      <x:c r="I13" s="95" t="s"/>
      <x:c r="J13" s="78" t="s"/>
      <x:c r="K13" s="96" t="s"/>
      <x:c r="L13" s="81">
        <x:f>I13+K13</x:f>
      </x:c>
      <x:c r="M13" s="81" t="s"/>
      <x:c r="N13" s="96" t="s"/>
      <x:c r="O13" s="96" t="s"/>
      <x:c r="P13" s="81">
        <x:f>IF(ISNUMBER(SEARCH("UGA",J13)),I13,"")</x:f>
      </x:c>
      <x:c r="Q13" s="84">
        <x:f>IF(ISNUMBER(SEARCH("UGA",J13)),H13-I13,"")</x:f>
      </x:c>
      <x:c r="R13" s="85" t="s"/>
      <x:c r="S13" s="86" t="s"/>
      <x:c r="T13" s="86" t="s"/>
    </x:row>
    <x:row r="14" spans="1:370" x14ac:dyDescent="0.45">
      <x:c r="A14" s="97" t="s"/>
      <x:c r="B14" s="98" t="s"/>
      <x:c r="C14" s="98" t="s"/>
      <x:c r="D14" s="98" t="s"/>
      <x:c r="E14" s="99" t="s"/>
      <x:c r="F14" s="98" t="s"/>
      <x:c r="G14" s="100" t="s"/>
      <x:c r="H14" s="95" t="s"/>
      <x:c r="I14" s="95" t="s"/>
      <x:c r="J14" s="78" t="s"/>
      <x:c r="K14" s="96" t="s"/>
      <x:c r="L14" s="81">
        <x:f>I14+K14</x:f>
      </x:c>
      <x:c r="M14" s="81" t="s"/>
      <x:c r="N14" s="96" t="s"/>
      <x:c r="O14" s="96" t="s"/>
      <x:c r="P14" s="81">
        <x:f>IF(ISNUMBER(SEARCH("UGA",J14)),I14,"")</x:f>
      </x:c>
      <x:c r="Q14" s="84">
        <x:f>IF(ISNUMBER(SEARCH("UGA",J14)),H14-I14,"")</x:f>
      </x:c>
      <x:c r="R14" s="88" t="s"/>
      <x:c r="S14" s="86" t="s"/>
      <x:c r="T14" s="86" t="s"/>
    </x:row>
    <x:row r="15" spans="1:370" x14ac:dyDescent="0.45">
      <x:c r="A15" s="97" t="s"/>
      <x:c r="B15" s="98" t="s"/>
      <x:c r="C15" s="98" t="s"/>
      <x:c r="D15" s="98" t="s"/>
      <x:c r="E15" s="99" t="s"/>
      <x:c r="F15" s="98" t="s"/>
      <x:c r="G15" s="100" t="s"/>
      <x:c r="H15" s="95" t="s"/>
      <x:c r="I15" s="95" t="s"/>
      <x:c r="J15" s="78" t="s"/>
      <x:c r="K15" s="96" t="s"/>
      <x:c r="L15" s="81">
        <x:f>I15+K15</x:f>
      </x:c>
      <x:c r="M15" s="81" t="s"/>
      <x:c r="N15" s="96" t="s"/>
      <x:c r="O15" s="96" t="s"/>
      <x:c r="P15" s="81">
        <x:f>IF(ISNUMBER(SEARCH("UGA",J15)),I15,"")</x:f>
      </x:c>
      <x:c r="Q15" s="84">
        <x:f>IF(ISNUMBER(SEARCH("UGA",J15)),H15-I15,"")</x:f>
      </x:c>
      <x:c r="R15" s="85" t="s"/>
      <x:c r="S15" s="86" t="s"/>
      <x:c r="T15" s="86" t="s"/>
    </x:row>
    <x:row r="16" spans="1:370" x14ac:dyDescent="0.45">
      <x:c r="A16" s="97" t="s"/>
      <x:c r="B16" s="98" t="s"/>
      <x:c r="C16" s="98" t="s"/>
      <x:c r="D16" s="98" t="s"/>
      <x:c r="E16" s="99" t="s"/>
      <x:c r="F16" s="98" t="s"/>
      <x:c r="G16" s="100" t="s"/>
      <x:c r="H16" s="95" t="s"/>
      <x:c r="I16" s="95" t="s"/>
      <x:c r="J16" s="78" t="s"/>
      <x:c r="K16" s="96" t="s"/>
      <x:c r="L16" s="81">
        <x:f>I16+K16</x:f>
      </x:c>
      <x:c r="M16" s="81" t="s"/>
      <x:c r="N16" s="96" t="s"/>
      <x:c r="O16" s="96" t="s"/>
      <x:c r="P16" s="81">
        <x:f>IF(ISNUMBER(SEARCH("UGA",J16)),I16,"")</x:f>
      </x:c>
      <x:c r="Q16" s="84">
        <x:f>IF(ISNUMBER(SEARCH("UGA",J16)),H16-I16,"")</x:f>
      </x:c>
      <x:c r="R16" s="85" t="s"/>
      <x:c r="S16" s="86" t="s"/>
      <x:c r="T16" s="86" t="s"/>
    </x:row>
    <x:row r="17" spans="1:370" x14ac:dyDescent="0.45">
      <x:c r="A17" s="97" t="s"/>
      <x:c r="B17" s="98" t="s"/>
      <x:c r="C17" s="98" t="s"/>
      <x:c r="D17" s="98" t="s"/>
      <x:c r="E17" s="99" t="s"/>
      <x:c r="F17" s="99" t="s"/>
      <x:c r="G17" s="100" t="s"/>
      <x:c r="H17" s="95" t="s"/>
      <x:c r="I17" s="95" t="s"/>
      <x:c r="J17" s="78" t="s"/>
      <x:c r="K17" s="96" t="s"/>
      <x:c r="L17" s="81">
        <x:f>I17+K17</x:f>
      </x:c>
      <x:c r="M17" s="81" t="s"/>
      <x:c r="N17" s="96" t="s"/>
      <x:c r="O17" s="96" t="s"/>
      <x:c r="P17" s="81">
        <x:f>IF(ISNUMBER(SEARCH("UGA",J17)),I17,"")</x:f>
      </x:c>
      <x:c r="Q17" s="84">
        <x:f>IF(ISNUMBER(SEARCH("UGA",J17)),H17-I17,"")</x:f>
      </x:c>
      <x:c r="R17" s="85" t="s"/>
      <x:c r="S17" s="86" t="s"/>
      <x:c r="T17" s="86" t="s"/>
    </x:row>
    <x:row r="18" spans="1:370" x14ac:dyDescent="0.45">
      <x:c r="A18" s="97" t="s"/>
      <x:c r="B18" s="98" t="s"/>
      <x:c r="C18" s="98" t="s"/>
      <x:c r="D18" s="98" t="s"/>
      <x:c r="E18" s="99" t="s"/>
      <x:c r="F18" s="98" t="s"/>
      <x:c r="G18" s="100" t="s"/>
      <x:c r="H18" s="95" t="s"/>
      <x:c r="I18" s="95" t="s"/>
      <x:c r="J18" s="78" t="s"/>
      <x:c r="K18" s="96" t="s"/>
      <x:c r="L18" s="81">
        <x:f>I18+K18</x:f>
      </x:c>
      <x:c r="M18" s="81" t="s"/>
      <x:c r="N18" s="96" t="s"/>
      <x:c r="O18" s="96" t="s"/>
      <x:c r="P18" s="81">
        <x:f>IF(ISNUMBER(SEARCH("UGA",J18)),I18,"")</x:f>
      </x:c>
      <x:c r="Q18" s="84">
        <x:f>IF(ISNUMBER(SEARCH("UGA",J18)),H18-I18,"")</x:f>
      </x:c>
      <x:c r="R18" s="85" t="s"/>
      <x:c r="S18" s="86" t="s"/>
      <x:c r="T18" s="86" t="s"/>
    </x:row>
    <x:row r="19" spans="1:370" x14ac:dyDescent="0.45">
      <x:c r="A19" s="97" t="s"/>
      <x:c r="B19" s="98" t="s"/>
      <x:c r="C19" s="98" t="s"/>
      <x:c r="D19" s="98" t="s"/>
      <x:c r="E19" s="99" t="s"/>
      <x:c r="F19" s="98" t="s"/>
      <x:c r="G19" s="100" t="s"/>
      <x:c r="H19" s="95" t="s"/>
      <x:c r="I19" s="95" t="s"/>
      <x:c r="J19" s="78" t="s"/>
      <x:c r="K19" s="96" t="s"/>
      <x:c r="L19" s="81">
        <x:f>I19+K19</x:f>
      </x:c>
      <x:c r="M19" s="81" t="s"/>
      <x:c r="N19" s="96" t="s"/>
      <x:c r="O19" s="96" t="s"/>
      <x:c r="P19" s="81">
        <x:f>IF(ISNUMBER(SEARCH("UGA",J19)),I19,"")</x:f>
      </x:c>
      <x:c r="Q19" s="84">
        <x:f>IF(ISNUMBER(SEARCH("UGA",J19)),H19-I19,"")</x:f>
      </x:c>
      <x:c r="R19" s="85" t="s"/>
      <x:c r="S19" s="86" t="s"/>
      <x:c r="T19" s="86" t="s"/>
    </x:row>
    <x:row r="20" spans="1:370" x14ac:dyDescent="0.45">
      <x:c r="A20" s="97" t="s"/>
      <x:c r="B20" s="98" t="s"/>
      <x:c r="C20" s="98" t="s"/>
      <x:c r="D20" s="98" t="s"/>
      <x:c r="E20" s="99" t="s"/>
      <x:c r="F20" s="98" t="s"/>
      <x:c r="G20" s="100" t="s"/>
      <x:c r="H20" s="95" t="s"/>
      <x:c r="I20" s="95" t="s"/>
      <x:c r="J20" s="78" t="s"/>
      <x:c r="K20" s="96" t="s"/>
      <x:c r="L20" s="81">
        <x:f>I20+K20</x:f>
      </x:c>
      <x:c r="M20" s="81" t="s"/>
      <x:c r="N20" s="96" t="s"/>
      <x:c r="O20" s="96" t="s"/>
      <x:c r="P20" s="81">
        <x:f>IF(ISNUMBER(SEARCH("UGA",J20)),I20,"")</x:f>
      </x:c>
      <x:c r="Q20" s="84">
        <x:f>IF(ISNUMBER(SEARCH("UGA",J20)),H20-I20,"")</x:f>
      </x:c>
      <x:c r="R20" s="85" t="s"/>
      <x:c r="S20" s="86" t="s"/>
      <x:c r="T20" s="86" t="s"/>
    </x:row>
    <x:row r="21" spans="1:370" x14ac:dyDescent="0.45">
      <x:c r="A21" s="97" t="s"/>
      <x:c r="B21" s="98" t="s"/>
      <x:c r="C21" s="98" t="s"/>
      <x:c r="D21" s="98" t="s"/>
      <x:c r="E21" s="99" t="s"/>
      <x:c r="F21" s="98" t="s"/>
      <x:c r="G21" s="100" t="s"/>
      <x:c r="H21" s="95" t="s"/>
      <x:c r="I21" s="95" t="s"/>
      <x:c r="J21" s="78" t="s"/>
      <x:c r="K21" s="96" t="s"/>
      <x:c r="L21" s="81">
        <x:f>I21+K21</x:f>
      </x:c>
      <x:c r="M21" s="81" t="s"/>
      <x:c r="N21" s="96" t="s"/>
      <x:c r="O21" s="96" t="s"/>
      <x:c r="P21" s="81">
        <x:f>IF(ISNUMBER(SEARCH("UGA",J21)),I21,"")</x:f>
      </x:c>
      <x:c r="Q21" s="84">
        <x:f>IF(ISNUMBER(SEARCH("UGA",J21)),H21-I21,"")</x:f>
      </x:c>
      <x:c r="R21" s="85" t="s"/>
      <x:c r="S21" s="86" t="s"/>
      <x:c r="T21" s="86" t="s"/>
    </x:row>
    <x:row r="22" spans="1:370" x14ac:dyDescent="0.45">
      <x:c r="A22" s="97" t="s"/>
      <x:c r="B22" s="98" t="s"/>
      <x:c r="C22" s="98" t="s"/>
      <x:c r="D22" s="98" t="s"/>
      <x:c r="E22" s="99" t="s"/>
      <x:c r="F22" s="98" t="s"/>
      <x:c r="G22" s="100" t="s"/>
      <x:c r="H22" s="101" t="s">
        <x:v>22</x:v>
      </x:c>
      <x:c r="I22" s="101" t="s">
        <x:v>23</x:v>
      </x:c>
      <x:c r="J22" s="78" t="s"/>
      <x:c r="K22" s="101" t="s">
        <x:v>24</x:v>
      </x:c>
      <x:c r="L22" s="101" t="s">
        <x:v>25</x:v>
      </x:c>
      <x:c r="M22" s="101" t="s">
        <x:v>26</x:v>
      </x:c>
      <x:c r="N22" s="101" t="s">
        <x:v>13</x:v>
      </x:c>
      <x:c r="O22" s="101" t="s">
        <x:v>27</x:v>
      </x:c>
      <x:c r="P22" s="101" t="s">
        <x:v>28</x:v>
      </x:c>
      <x:c r="Q22" s="101" t="s">
        <x:v>16</x:v>
      </x:c>
      <x:c r="R22" s="85" t="s"/>
      <x:c r="S22" s="86" t="s"/>
      <x:c r="T22" s="86" t="s"/>
    </x:row>
    <x:row r="23" spans="1:370" x14ac:dyDescent="0.45">
      <x:c r="A23" s="97" t="s"/>
      <x:c r="B23" s="98" t="s"/>
      <x:c r="C23" s="98" t="s"/>
      <x:c r="D23" s="98" t="s"/>
      <x:c r="E23" s="99" t="s"/>
      <x:c r="F23" s="99" t="s"/>
      <x:c r="G23" s="100" t="s"/>
      <x:c r="H23" s="102">
        <x:f>SUM(H3:H21)</x:f>
      </x:c>
      <x:c r="I23" s="102">
        <x:f>SUM(I3:I21)</x:f>
      </x:c>
      <x:c r="J23" s="78" t="s"/>
      <x:c r="K23" s="102">
        <x:f>SUM(K3:K21)</x:f>
      </x:c>
      <x:c r="L23" s="102">
        <x:f>SUM(L3:L21)</x:f>
      </x:c>
      <x:c r="M23" s="102">
        <x:f>SUM(M3:M21)</x:f>
      </x:c>
      <x:c r="N23" s="102">
        <x:f>SUM(N3:N21)</x:f>
      </x:c>
      <x:c r="O23" s="102">
        <x:f>SUM(O3:O21)</x:f>
      </x:c>
      <x:c r="P23" s="102">
        <x:f>SUM(P3:P21)</x:f>
      </x:c>
      <x:c r="Q23" s="102">
        <x:f>SUM(Q3:Q21)</x:f>
      </x:c>
      <x:c r="R23" s="85" t="s"/>
      <x:c r="S23" s="86" t="s"/>
      <x:c r="T23" s="86" t="s"/>
    </x:row>
    <x:row r="24" spans="1:370" customFormat="1" ht="14.45" customHeight="1" x14ac:dyDescent="0.45">
      <x:c r="A24" s="6" t="s"/>
      <x:c r="H24" s="103" t="s">
        <x:v>18</x:v>
      </x:c>
      <x:c r="I24" s="104" t="s">
        <x:v>19</x:v>
      </x:c>
      <x:c r="J24" s="104" t="s"/>
      <x:c r="K24" s="104" t="s"/>
      <x:c r="L24" s="104" t="s"/>
      <x:c r="M24" s="104" t="s"/>
    </x:row>
    <x:row r="25" spans="1:370" x14ac:dyDescent="0.45">
      <x:c r="A25" s="6" t="s"/>
      <x:c r="H25" s="105" t="n">
        <x:v>0</x:v>
      </x:c>
      <x:c r="I25" s="106">
        <x:f>H23/H25</x:f>
      </x:c>
      <x:c r="J25" s="106" t="s"/>
      <x:c r="K25" s="106" t="s"/>
      <x:c r="L25" s="106" t="s"/>
      <x:c r="M25" s="106" t="s"/>
    </x:row>
    <x:row r="26" spans="1:370" x14ac:dyDescent="0.45">
      <x:c r="A26" s="6" t="s"/>
    </x:row>
    <x:row r="27" spans="1:370" x14ac:dyDescent="0.45">
      <x:c r="A27" s="6" t="s"/>
    </x:row>
    <x:row r="28" spans="1:370" x14ac:dyDescent="0.45">
      <x:c r="A28" s="6" t="s"/>
    </x:row>
    <x:row r="29" spans="1:370" x14ac:dyDescent="0.45">
      <x:c r="A29" s="6" t="s"/>
    </x:row>
    <x:row r="30" spans="1:370" x14ac:dyDescent="0.45">
      <x:c r="A30" s="6" t="s"/>
    </x:row>
    <x:row r="31" spans="1:370" x14ac:dyDescent="0.45">
      <x:c r="A31" s="6" t="s"/>
    </x:row>
    <x:row r="32" spans="1:370" x14ac:dyDescent="0.45">
      <x:c r="A32" s="6" t="s"/>
    </x:row>
    <x:row r="33" spans="1:370" x14ac:dyDescent="0.45">
      <x:c r="A33" s="6" t="s"/>
    </x:row>
    <x:row r="34" spans="1:370" x14ac:dyDescent="0.45">
      <x:c r="A34" s="6" t="s"/>
    </x:row>
    <x:row r="35" spans="1:370" x14ac:dyDescent="0.45">
      <x:c r="A35" s="6" t="s"/>
    </x:row>
    <x:row r="36" spans="1:370" x14ac:dyDescent="0.45">
      <x:c r="A36" s="6" t="s"/>
    </x:row>
    <x:row r="37" spans="1:370" x14ac:dyDescent="0.45">
      <x:c r="A37" s="6" t="s"/>
    </x:row>
    <x:row r="38" spans="1:370" x14ac:dyDescent="0.45">
      <x:c r="A38" s="6" t="s"/>
    </x:row>
    <x:row r="39" spans="1:370" x14ac:dyDescent="0.45">
      <x:c r="A39" s="6" t="s"/>
    </x:row>
    <x:row r="40" spans="1:370" x14ac:dyDescent="0.45">
      <x:c r="A40" s="6" t="s"/>
    </x:row>
    <x:row r="41" spans="1:370" x14ac:dyDescent="0.45">
      <x:c r="A41" s="6" t="s"/>
    </x:row>
    <x:row r="42" spans="1:370" x14ac:dyDescent="0.45">
      <x:c r="A42" s="6" t="s"/>
    </x:row>
    <x:row r="43" spans="1:370" x14ac:dyDescent="0.45">
      <x:c r="A43" s="6" t="s"/>
    </x:row>
    <x:row r="44" spans="1:370" x14ac:dyDescent="0.45">
      <x:c r="A44" s="6" t="s"/>
    </x:row>
    <x:row r="45" spans="1:370" x14ac:dyDescent="0.45">
      <x:c r="A45" s="6" t="s"/>
    </x:row>
    <x:row r="46" spans="1:370" x14ac:dyDescent="0.45">
      <x:c r="A46" s="6" t="s"/>
    </x:row>
    <x:row r="47" spans="1:370" x14ac:dyDescent="0.45">
      <x:c r="A47" s="6" t="s"/>
    </x:row>
    <x:row r="48" spans="1:370" x14ac:dyDescent="0.45">
      <x:c r="A48" s="6" t="s"/>
    </x:row>
    <x:row r="49" spans="1:370" x14ac:dyDescent="0.45">
      <x:c r="A49" s="6" t="s"/>
    </x:row>
    <x:row r="50" spans="1:370" x14ac:dyDescent="0.45">
      <x:c r="A50" s="6" t="s"/>
    </x:row>
    <x:row r="51" spans="1:370" x14ac:dyDescent="0.45">
      <x:c r="A51" s="6" t="s"/>
    </x:row>
    <x:row r="52" spans="1:370" x14ac:dyDescent="0.45">
      <x:c r="A52" s="6" t="s"/>
    </x:row>
    <x:row r="53" spans="1:370" x14ac:dyDescent="0.45">
      <x:c r="A53" s="6" t="s"/>
    </x:row>
    <x:row r="54" spans="1:370" x14ac:dyDescent="0.45">
      <x:c r="A54" s="6" t="s"/>
    </x:row>
    <x:row r="55" spans="1:370" x14ac:dyDescent="0.45">
      <x:c r="A55" s="6" t="s"/>
    </x:row>
    <x:row r="56" spans="1:370" x14ac:dyDescent="0.45">
      <x:c r="A56" s="6" t="s"/>
    </x:row>
    <x:row r="57" spans="1:370" x14ac:dyDescent="0.45">
      <x:c r="A57" s="6" t="s"/>
    </x:row>
    <x:row r="58" spans="1:370" x14ac:dyDescent="0.45">
      <x:c r="A58" s="6" t="s"/>
    </x:row>
    <x:row r="59" spans="1:370" x14ac:dyDescent="0.45">
      <x:c r="A59" s="6" t="s"/>
    </x:row>
    <x:row r="60" spans="1:370" x14ac:dyDescent="0.45">
      <x:c r="A60" s="6" t="s"/>
    </x:row>
    <x:row r="61" spans="1:370" x14ac:dyDescent="0.45">
      <x:c r="A61" s="6" t="s"/>
    </x:row>
    <x:row r="62" spans="1:370" x14ac:dyDescent="0.45">
      <x:c r="A62" s="6" t="s"/>
    </x:row>
    <x:row r="63" spans="1:370" x14ac:dyDescent="0.45">
      <x:c r="A63" s="6" t="s"/>
    </x:row>
    <x:row r="64" spans="1:370" x14ac:dyDescent="0.45">
      <x:c r="A64" s="6" t="s"/>
    </x:row>
    <x:row r="65" spans="1:370" x14ac:dyDescent="0.45">
      <x:c r="A65" s="6" t="s"/>
    </x:row>
    <x:row r="66" spans="1:370" x14ac:dyDescent="0.45">
      <x:c r="A66" s="6" t="s"/>
    </x:row>
    <x:row r="67" spans="1:370" x14ac:dyDescent="0.45">
      <x:c r="A67" s="6" t="s"/>
    </x:row>
    <x:row r="68" spans="1:370" x14ac:dyDescent="0.45">
      <x:c r="A68" s="6" t="s"/>
    </x:row>
    <x:row r="69" spans="1:370" x14ac:dyDescent="0.45">
      <x:c r="A69" s="6" t="s"/>
    </x:row>
    <x:row r="70" spans="1:370" x14ac:dyDescent="0.45">
      <x:c r="A70" s="6" t="s"/>
    </x:row>
    <x:row r="71" spans="1:370" x14ac:dyDescent="0.45">
      <x:c r="A71" s="6" t="s"/>
    </x:row>
    <x:row r="72" spans="1:370" x14ac:dyDescent="0.45">
      <x:c r="A72" s="6" t="s"/>
    </x:row>
    <x:row r="73" spans="1:370" x14ac:dyDescent="0.45">
      <x:c r="A73" s="6" t="s"/>
    </x:row>
    <x:row r="74" spans="1:370" x14ac:dyDescent="0.45">
      <x:c r="A74" s="6" t="s"/>
    </x:row>
    <x:row r="75" spans="1:370" x14ac:dyDescent="0.45">
      <x:c r="A75" s="6" t="s"/>
    </x:row>
    <x:row r="76" spans="1:370" x14ac:dyDescent="0.45">
      <x:c r="A76" s="6" t="s"/>
    </x:row>
    <x:row r="77" spans="1:370" x14ac:dyDescent="0.45">
      <x:c r="A77" s="6" t="s"/>
    </x:row>
    <x:row r="78" spans="1:370" x14ac:dyDescent="0.45">
      <x:c r="A78" s="6" t="s"/>
    </x:row>
    <x:row r="79" spans="1:370" x14ac:dyDescent="0.45">
      <x:c r="A79" s="6" t="s"/>
    </x:row>
    <x:row r="80" spans="1:370" x14ac:dyDescent="0.45">
      <x:c r="A80" s="6" t="s"/>
    </x:row>
    <x:row r="81" spans="1:370" x14ac:dyDescent="0.45">
      <x:c r="A81" s="6" t="s"/>
    </x:row>
    <x:row r="82" spans="1:370" x14ac:dyDescent="0.45">
      <x:c r="A82" s="6" t="s"/>
    </x:row>
    <x:row r="83" spans="1:370" x14ac:dyDescent="0.45">
      <x:c r="A83" s="6" t="s"/>
    </x:row>
    <x:row r="84" spans="1:370" x14ac:dyDescent="0.45">
      <x:c r="A84" s="6" t="s"/>
    </x:row>
    <x:row r="85" spans="1:370" x14ac:dyDescent="0.45">
      <x:c r="A85" s="6" t="s"/>
    </x:row>
    <x:row r="86" spans="1:370" x14ac:dyDescent="0.45">
      <x:c r="A86" s="6" t="s"/>
    </x:row>
    <x:row r="87" spans="1:370" x14ac:dyDescent="0.45">
      <x:c r="A87" s="6" t="s"/>
    </x:row>
    <x:row r="88" spans="1:370" x14ac:dyDescent="0.45">
      <x:c r="A88" s="6" t="s"/>
    </x:row>
    <x:row r="89" spans="1:370" x14ac:dyDescent="0.45">
      <x:c r="A89" s="6" t="s"/>
    </x:row>
    <x:row r="90" spans="1:370" x14ac:dyDescent="0.45">
      <x:c r="A90" s="6" t="s"/>
    </x:row>
    <x:row r="91" spans="1:370" x14ac:dyDescent="0.45">
      <x:c r="A91" s="6" t="s"/>
    </x:row>
    <x:row r="92" spans="1:370" x14ac:dyDescent="0.45">
      <x:c r="A92" s="6" t="s"/>
    </x:row>
    <x:row r="93" spans="1:370" x14ac:dyDescent="0.45">
      <x:c r="A93" s="6" t="s"/>
    </x:row>
    <x:row r="94" spans="1:370" x14ac:dyDescent="0.45">
      <x:c r="A94" s="6" t="s"/>
    </x:row>
    <x:row r="95" spans="1:370" x14ac:dyDescent="0.45">
      <x:c r="A95" s="6" t="s"/>
    </x:row>
    <x:row r="96" spans="1:370" x14ac:dyDescent="0.45">
      <x:c r="A96" s="6" t="s"/>
    </x:row>
    <x:row r="97" spans="1:370" x14ac:dyDescent="0.45">
      <x:c r="A97" s="6" t="s"/>
    </x:row>
    <x:row r="98" spans="1:370" x14ac:dyDescent="0.45">
      <x:c r="A98" s="6" t="s"/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portrait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7334B91-C6D8-4523-88B8-34EC0B635B17}" mc:Ignorable="x14ac xr xr2 xr3">
  <x:sheetPr>
    <x:outlinePr summaryBelow="1" summaryRight="1"/>
  </x:sheetPr>
  <x:dimension ref="A1:H55"/>
  <x:sheetViews>
    <x:sheetView zoomScale="80" zoomScaleNormal="80" workbookViewId="0">
      <x:selection activeCell="A2" sqref="A2"/>
    </x:sheetView>
  </x:sheetViews>
  <x:sheetFormatPr defaultRowHeight="15" customHeight="1" x14ac:dyDescent="0.45"/>
  <x:cols>
    <x:col min="1" max="1" width="17.132812" style="6" customWidth="1"/>
    <x:col min="2" max="2" width="24.863281" style="29" customWidth="1"/>
    <x:col min="3" max="3" width="21.597656" style="29" customWidth="1"/>
    <x:col min="4" max="4" width="14.863281" style="29" bestFit="1" customWidth="1"/>
    <x:col min="5" max="5" width="22.863281" style="29" customWidth="1"/>
    <x:col min="6" max="6" width="28.863281" style="38" customWidth="1"/>
    <x:col min="7" max="7" width="28.863281" style="29" customWidth="1"/>
    <x:col min="8" max="8" width="43" style="38" customWidth="1"/>
  </x:cols>
  <x:sheetData>
    <x:row r="1" spans="1:8" customFormat="1" ht="15" customHeight="1" x14ac:dyDescent="0.45">
      <x:c r="A1" s="107" t="s">
        <x:v>29</x:v>
      </x:c>
      <x:c r="B1" s="108" t="s">
        <x:v>30</x:v>
      </x:c>
      <x:c r="C1" s="108" t="s">
        <x:v>31</x:v>
      </x:c>
      <x:c r="D1" s="108" t="s">
        <x:v>32</x:v>
      </x:c>
      <x:c r="E1" s="108" t="s">
        <x:v>7</x:v>
      </x:c>
      <x:c r="F1" s="108" t="s">
        <x:v>33</x:v>
      </x:c>
      <x:c r="G1" s="108" t="s">
        <x:v>34</x:v>
      </x:c>
      <x:c r="H1" s="108" t="s">
        <x:v>35</x:v>
      </x:c>
    </x:row>
    <x:row r="2" spans="1:8" customFormat="1" ht="15" customHeight="1" x14ac:dyDescent="0.45">
      <x:c r="A2" s="77" t="s"/>
      <x:c r="B2" s="109" t="s"/>
      <x:c r="C2" s="110">
        <x:f>COUNTIF('Sales Tracker'!A:A,A2)</x:f>
      </x:c>
      <x:c r="D2" s="111">
        <x:f>IFERROR(C2/B2," ")</x:f>
      </x:c>
      <x:c r="E2" s="112">
        <x:f>SUMIF('Sales Tracker'!$A:$A,A2,'Sales Tracker'!$H:$H)</x:f>
      </x:c>
      <x:c r="F2" s="112">
        <x:f>IFERROR(E2/B2," ")</x:f>
      </x:c>
      <x:c r="G2" s="112">
        <x:f>SUMIF('Sales Tracker'!$A:$A,A2,'Sales Tracker'!$L:$L)</x:f>
      </x:c>
      <x:c r="H2" s="112">
        <x:f>IFERROR(G2/B2," ")</x:f>
      </x:c>
    </x:row>
    <x:row r="3" spans="1:8" customFormat="1" ht="15" customHeight="1" x14ac:dyDescent="0.45">
      <x:c r="A3" s="77" t="s"/>
      <x:c r="B3" s="109" t="s"/>
      <x:c r="C3" s="110">
        <x:f>COUNTIF('Sales Tracker'!A:A,A3)</x:f>
      </x:c>
      <x:c r="D3" s="111">
        <x:f>IFERROR(C3/B3," ")</x:f>
      </x:c>
      <x:c r="E3" s="112">
        <x:f>SUMIF('Sales Tracker'!$A:$A,A3,'Sales Tracker'!$H:$H)</x:f>
      </x:c>
      <x:c r="F3" s="112">
        <x:f>IFERROR(E3/B3," ")</x:f>
      </x:c>
      <x:c r="G3" s="112">
        <x:f>SUMIF('Sales Tracker'!$A:$A,A3,'Sales Tracker'!$L:$L)</x:f>
      </x:c>
      <x:c r="H3" s="112">
        <x:f>IFERROR(G3/B3," ")</x:f>
      </x:c>
    </x:row>
    <x:row r="4" spans="1:8" customFormat="1" ht="15" customHeight="1" x14ac:dyDescent="0.45">
      <x:c r="A4" s="77" t="s"/>
      <x:c r="B4" s="109" t="s"/>
      <x:c r="C4" s="110">
        <x:f>COUNTIF('Sales Tracker'!A:A,A4)</x:f>
      </x:c>
      <x:c r="D4" s="111">
        <x:f>IFERROR(C4/B4," ")</x:f>
      </x:c>
      <x:c r="E4" s="112">
        <x:f>SUMIF('Sales Tracker'!$A:$A,A4,'Sales Tracker'!$H:$H)</x:f>
      </x:c>
      <x:c r="F4" s="112">
        <x:f>IFERROR(E4/B4," ")</x:f>
      </x:c>
      <x:c r="G4" s="112">
        <x:f>SUMIF('Sales Tracker'!$A:$A,A4,'Sales Tracker'!$L:$L)</x:f>
      </x:c>
      <x:c r="H4" s="112">
        <x:f>IFERROR(G4/B4," ")</x:f>
      </x:c>
    </x:row>
    <x:row r="5" spans="1:8" customFormat="1" ht="15" customHeight="1" x14ac:dyDescent="0.45">
      <x:c r="A5" s="77" t="s"/>
      <x:c r="B5" s="109" t="s"/>
      <x:c r="C5" s="110">
        <x:f>COUNTIF('Sales Tracker'!A:A,A5)</x:f>
      </x:c>
      <x:c r="D5" s="111">
        <x:f>IFERROR(C5/B5," ")</x:f>
      </x:c>
      <x:c r="E5" s="112">
        <x:f>SUMIF('Sales Tracker'!$A:$A,A5,'Sales Tracker'!$H:$H)</x:f>
      </x:c>
      <x:c r="F5" s="112">
        <x:f>IFERROR(E5/B5," ")</x:f>
      </x:c>
      <x:c r="G5" s="112">
        <x:f>SUMIF('Sales Tracker'!$A:$A,A5,'Sales Tracker'!$L:$L)</x:f>
      </x:c>
      <x:c r="H5" s="112">
        <x:f>IFERROR(G5/B5," ")</x:f>
      </x:c>
    </x:row>
    <x:row r="6" spans="1:8" customFormat="1" ht="15" customHeight="1" x14ac:dyDescent="0.45">
      <x:c r="A6" s="77" t="s"/>
      <x:c r="B6" s="109" t="s"/>
      <x:c r="C6" s="110">
        <x:f>COUNTIF('Sales Tracker'!A:A,A6)</x:f>
      </x:c>
      <x:c r="D6" s="111">
        <x:f>IFERROR(C6/B6," ")</x:f>
      </x:c>
      <x:c r="E6" s="112">
        <x:f>SUMIF('Sales Tracker'!$A:$A,A6,'Sales Tracker'!$H:$H)</x:f>
      </x:c>
      <x:c r="F6" s="112">
        <x:f>IFERROR(E6/B6," ")</x:f>
      </x:c>
      <x:c r="G6" s="112">
        <x:f>SUMIF('Sales Tracker'!$A:$A,A6,'Sales Tracker'!$L:$L)</x:f>
      </x:c>
      <x:c r="H6" s="112">
        <x:f>IFERROR(G6/B6," ")</x:f>
      </x:c>
    </x:row>
    <x:row r="7" spans="1:8" customFormat="1" ht="15" customHeight="1" x14ac:dyDescent="0.45">
      <x:c r="A7" s="77" t="s"/>
      <x:c r="B7" s="109" t="s"/>
      <x:c r="C7" s="110">
        <x:f>COUNTIF('Sales Tracker'!A:A,A7)</x:f>
      </x:c>
      <x:c r="D7" s="111">
        <x:f>IFERROR(C7/B7," ")</x:f>
      </x:c>
      <x:c r="E7" s="112">
        <x:f>SUMIF('Sales Tracker'!$A:$A,A7,'Sales Tracker'!$H:$H)</x:f>
      </x:c>
      <x:c r="F7" s="112">
        <x:f>IFERROR(E7/B7," ")</x:f>
      </x:c>
      <x:c r="G7" s="112">
        <x:f>SUMIF('Sales Tracker'!$A:$A,A7,'Sales Tracker'!$L:$L)</x:f>
      </x:c>
      <x:c r="H7" s="112">
        <x:f>IFERROR(G7/B7," ")</x:f>
      </x:c>
    </x:row>
    <x:row r="8" spans="1:8" customFormat="1" ht="15" customHeight="1" x14ac:dyDescent="0.45">
      <x:c r="A8" s="91" t="s"/>
      <x:c r="B8" s="113" t="s"/>
      <x:c r="C8" s="110">
        <x:f>COUNTIF('Sales Tracker'!A:A,A8)</x:f>
      </x:c>
      <x:c r="D8" s="111">
        <x:f>IFERROR(C8/B8," ")</x:f>
      </x:c>
      <x:c r="E8" s="112">
        <x:f>SUMIF('Sales Tracker'!$A:$A,A8,'Sales Tracker'!$H:$H)</x:f>
      </x:c>
      <x:c r="F8" s="112">
        <x:f>IFERROR(E8/B8," ")</x:f>
      </x:c>
      <x:c r="G8" s="112">
        <x:f>SUMIF('Sales Tracker'!$A:$A,A8,'Sales Tracker'!$L:$L)</x:f>
      </x:c>
      <x:c r="H8" s="112">
        <x:f>IFERROR(G8/B8," ")</x:f>
      </x:c>
    </x:row>
    <x:row r="9" spans="1:8" customFormat="1" ht="15" customHeight="1" x14ac:dyDescent="0.45">
      <x:c r="A9" s="91" t="s"/>
      <x:c r="B9" s="113" t="s"/>
      <x:c r="C9" s="110">
        <x:f>COUNTIF('Sales Tracker'!A:A,A9)</x:f>
      </x:c>
      <x:c r="D9" s="111">
        <x:f>IFERROR(C9/B9," ")</x:f>
      </x:c>
      <x:c r="E9" s="112">
        <x:f>SUMIF('Sales Tracker'!$A:$A,A9,'Sales Tracker'!$H:$H)</x:f>
      </x:c>
      <x:c r="F9" s="112">
        <x:f>IFERROR(E9/B9," ")</x:f>
      </x:c>
      <x:c r="G9" s="112">
        <x:f>SUMIF('Sales Tracker'!$A:$A,A9,'Sales Tracker'!$L:$L)</x:f>
      </x:c>
      <x:c r="H9" s="112">
        <x:f>IFERROR(G9/B9," ")</x:f>
      </x:c>
    </x:row>
    <x:row r="10" spans="1:8" customFormat="1" ht="15" customHeight="1" x14ac:dyDescent="0.45">
      <x:c r="A10" s="91" t="s"/>
      <x:c r="B10" s="113" t="s"/>
      <x:c r="C10" s="110">
        <x:f>COUNTIF('Sales Tracker'!A:A,A10)</x:f>
      </x:c>
      <x:c r="D10" s="111">
        <x:f>IFERROR(C10/B10," ")</x:f>
      </x:c>
      <x:c r="E10" s="112">
        <x:f>SUMIF('Sales Tracker'!$A:$A,A10,'Sales Tracker'!$H:$H)</x:f>
      </x:c>
      <x:c r="F10" s="112">
        <x:f>IFERROR(E10/B10," ")</x:f>
      </x:c>
      <x:c r="G10" s="112">
        <x:f>SUMIF('Sales Tracker'!$A:$A,A10,'Sales Tracker'!$L:$L)</x:f>
      </x:c>
      <x:c r="H10" s="112">
        <x:f>IFERROR(G10/B10," ")</x:f>
      </x:c>
    </x:row>
    <x:row r="11" spans="1:8" customFormat="1" ht="15" customHeight="1" x14ac:dyDescent="0.45">
      <x:c r="A11" s="91" t="s"/>
      <x:c r="B11" s="113" t="s"/>
      <x:c r="C11" s="110">
        <x:f>COUNTIF('Sales Tracker'!A:A,A11)</x:f>
      </x:c>
      <x:c r="D11" s="111">
        <x:f>IFERROR(C11/B11," ")</x:f>
      </x:c>
      <x:c r="E11" s="112">
        <x:f>SUMIF('Sales Tracker'!$A:$A,A11,'Sales Tracker'!$H:$H)</x:f>
      </x:c>
      <x:c r="F11" s="112">
        <x:f>IFERROR(E11/B11," ")</x:f>
      </x:c>
      <x:c r="G11" s="112">
        <x:f>SUMIF('Sales Tracker'!$A:$A,A11,'Sales Tracker'!$L:$L)</x:f>
      </x:c>
      <x:c r="H11" s="112">
        <x:f>IFERROR(G11/B11," ")</x:f>
      </x:c>
    </x:row>
    <x:row r="12" spans="1:8" customFormat="1" ht="15" customHeight="1" x14ac:dyDescent="0.45">
      <x:c r="A12" s="91" t="s"/>
      <x:c r="B12" s="113" t="s"/>
      <x:c r="C12" s="110">
        <x:f>COUNTIF('Sales Tracker'!A:A,A12)</x:f>
      </x:c>
      <x:c r="D12" s="111">
        <x:f>IFERROR(C12/B12," ")</x:f>
      </x:c>
      <x:c r="E12" s="112">
        <x:f>SUMIF('Sales Tracker'!$A:$A,A12,'Sales Tracker'!$H:$H)</x:f>
      </x:c>
      <x:c r="F12" s="112">
        <x:f>IFERROR(E12/B12," ")</x:f>
      </x:c>
      <x:c r="G12" s="112">
        <x:f>SUMIF('Sales Tracker'!$A:$A,A12,'Sales Tracker'!$L:$L)</x:f>
      </x:c>
      <x:c r="H12" s="112">
        <x:f>IFERROR(G12/B12," ")</x:f>
      </x:c>
    </x:row>
    <x:row r="13" spans="1:8" customFormat="1" ht="15" customHeight="1" x14ac:dyDescent="0.45">
      <x:c r="A13" s="91" t="s"/>
      <x:c r="B13" s="113" t="s"/>
      <x:c r="C13" s="110">
        <x:f>COUNTIF('Sales Tracker'!A:A,A13)</x:f>
      </x:c>
      <x:c r="D13" s="111">
        <x:f>IFERROR(C13/B13," ")</x:f>
      </x:c>
      <x:c r="E13" s="112">
        <x:f>SUMIF('Sales Tracker'!$A:$A,A13,'Sales Tracker'!$H:$H)</x:f>
      </x:c>
      <x:c r="F13" s="112">
        <x:f>IFERROR(E13/B13," ")</x:f>
      </x:c>
      <x:c r="G13" s="112">
        <x:f>SUMIF('Sales Tracker'!$A:$A,A13,'Sales Tracker'!$L:$L)</x:f>
      </x:c>
      <x:c r="H13" s="112">
        <x:f>IFERROR(G13/B13," ")</x:f>
      </x:c>
    </x:row>
    <x:row r="14" spans="1:8" customFormat="1" ht="15" customHeight="1" x14ac:dyDescent="0.45">
      <x:c r="A14" s="91" t="s"/>
      <x:c r="B14" s="113" t="s"/>
      <x:c r="C14" s="110">
        <x:f>COUNTIF('Sales Tracker'!A:A,A14)</x:f>
      </x:c>
      <x:c r="D14" s="111">
        <x:f>IFERROR(C14/B14," ")</x:f>
      </x:c>
      <x:c r="E14" s="112">
        <x:f>SUMIF('Sales Tracker'!$A:$A,A14,'Sales Tracker'!$H:$H)</x:f>
      </x:c>
      <x:c r="F14" s="112">
        <x:f>IFERROR(E14/B14," ")</x:f>
      </x:c>
      <x:c r="G14" s="112">
        <x:f>SUMIF('Sales Tracker'!$A:$A,A14,'Sales Tracker'!$L:$L)</x:f>
      </x:c>
      <x:c r="H14" s="112">
        <x:f>IFERROR(G14/B14," ")</x:f>
      </x:c>
    </x:row>
    <x:row r="15" spans="1:8" customFormat="1" ht="15" customHeight="1" x14ac:dyDescent="0.45">
      <x:c r="A15" s="91" t="s"/>
      <x:c r="B15" s="113" t="s"/>
      <x:c r="C15" s="110">
        <x:f>COUNTIF('Sales Tracker'!A:A,A15)</x:f>
      </x:c>
      <x:c r="D15" s="111">
        <x:f>IFERROR(C15/B15," ")</x:f>
      </x:c>
      <x:c r="E15" s="112">
        <x:f>SUMIF('Sales Tracker'!$A:$A,A15,'Sales Tracker'!$H:$H)</x:f>
      </x:c>
      <x:c r="F15" s="112">
        <x:f>IFERROR(E15/B15," ")</x:f>
      </x:c>
      <x:c r="G15" s="112">
        <x:f>SUMIF('Sales Tracker'!$A:$A,A15,'Sales Tracker'!$L:$L)</x:f>
      </x:c>
      <x:c r="H15" s="112">
        <x:f>IFERROR(G15/B15," ")</x:f>
      </x:c>
    </x:row>
    <x:row r="16" spans="1:8" customFormat="1" ht="15" customHeight="1" x14ac:dyDescent="0.45">
      <x:c r="A16" s="91" t="s"/>
      <x:c r="B16" s="113" t="s"/>
      <x:c r="C16" s="110">
        <x:f>COUNTIF('Sales Tracker'!A:A,A16)</x:f>
      </x:c>
      <x:c r="D16" s="111">
        <x:f>IFERROR(C16/B16," ")</x:f>
      </x:c>
      <x:c r="E16" s="112">
        <x:f>SUMIF('Sales Tracker'!$A:$A,A16,'Sales Tracker'!$H:$H)</x:f>
      </x:c>
      <x:c r="F16" s="112">
        <x:f>IFERROR(E16/B16," ")</x:f>
      </x:c>
      <x:c r="G16" s="112">
        <x:f>SUMIF('Sales Tracker'!$A:$A,A16,'Sales Tracker'!$L:$L)</x:f>
      </x:c>
      <x:c r="H16" s="112">
        <x:f>IFERROR(G16/B16," ")</x:f>
      </x:c>
    </x:row>
    <x:row r="17" spans="1:8" customFormat="1" ht="15" customHeight="1" x14ac:dyDescent="0.45">
      <x:c r="A17" s="91" t="s"/>
      <x:c r="B17" s="113" t="s"/>
      <x:c r="C17" s="110">
        <x:f>COUNTIF('Sales Tracker'!A:A,A17)</x:f>
      </x:c>
      <x:c r="D17" s="111">
        <x:f>IFERROR(C17/B17," ")</x:f>
      </x:c>
      <x:c r="E17" s="112">
        <x:f>SUMIF('Sales Tracker'!$A:$A,A17,'Sales Tracker'!$H:$H)</x:f>
      </x:c>
      <x:c r="F17" s="112">
        <x:f>IFERROR(E17/B17," ")</x:f>
      </x:c>
      <x:c r="G17" s="112">
        <x:f>SUMIF('Sales Tracker'!$A:$A,A17,'Sales Tracker'!$L:$L)</x:f>
      </x:c>
      <x:c r="H17" s="112">
        <x:f>IFERROR(G17/B17," ")</x:f>
      </x:c>
    </x:row>
    <x:row r="18" spans="1:8" customFormat="1" ht="15" customHeight="1" x14ac:dyDescent="0.45">
      <x:c r="A18" s="91" t="s"/>
      <x:c r="B18" s="113" t="s"/>
      <x:c r="C18" s="110">
        <x:f>COUNTIF('Sales Tracker'!A:A,A18)</x:f>
      </x:c>
      <x:c r="D18" s="111">
        <x:f>IFERROR(C18/B18," ")</x:f>
      </x:c>
      <x:c r="E18" s="112">
        <x:f>SUMIF('Sales Tracker'!$A:$A,A18,'Sales Tracker'!$H:$H)</x:f>
      </x:c>
      <x:c r="F18" s="112">
        <x:f>IFERROR(E18/B18," ")</x:f>
      </x:c>
      <x:c r="G18" s="112">
        <x:f>SUMIF('Sales Tracker'!$A:$A,A18,'Sales Tracker'!$L:$L)</x:f>
      </x:c>
      <x:c r="H18" s="112">
        <x:f>IFERROR(G18/B18," ")</x:f>
      </x:c>
    </x:row>
    <x:row r="19" spans="1:8" customFormat="1" ht="15" customHeight="1" x14ac:dyDescent="0.45">
      <x:c r="A19" s="91" t="s"/>
      <x:c r="B19" s="114" t="s"/>
      <x:c r="C19" s="110">
        <x:f>COUNTIF('Sales Tracker'!A:A,A19)</x:f>
      </x:c>
      <x:c r="D19" s="111">
        <x:f>IFERROR(C19/B19," ")</x:f>
      </x:c>
      <x:c r="E19" s="112">
        <x:f>SUMIF('Sales Tracker'!$A:$A,A19,'Sales Tracker'!$H:$H)</x:f>
      </x:c>
      <x:c r="F19" s="112">
        <x:f>IFERROR(E19/B19," ")</x:f>
      </x:c>
      <x:c r="G19" s="112">
        <x:f>SUMIF('Sales Tracker'!$A:$A,A19,'Sales Tracker'!$L:$L)</x:f>
      </x:c>
      <x:c r="H19" s="112">
        <x:f>IFERROR(G19/B19," ")</x:f>
      </x:c>
    </x:row>
    <x:row r="20" spans="1:8" customFormat="1" ht="15" customHeight="1" x14ac:dyDescent="0.45">
      <x:c r="A20" s="115" t="s"/>
      <x:c r="B20" s="113" t="s"/>
      <x:c r="C20" s="110">
        <x:f>COUNTIF('Sales Tracker'!A:A,A20)</x:f>
      </x:c>
      <x:c r="D20" s="111">
        <x:f>IFERROR(C20/B20," ")</x:f>
      </x:c>
      <x:c r="E20" s="112">
        <x:f>SUMIF('Sales Tracker'!$A:$A,A20,'Sales Tracker'!$H:$H)</x:f>
      </x:c>
      <x:c r="F20" s="112">
        <x:f>IFERROR(E20/B20," ")</x:f>
      </x:c>
      <x:c r="G20" s="112">
        <x:f>SUMIF('Sales Tracker'!$A:$A,A20,'Sales Tracker'!$L:$L)</x:f>
      </x:c>
      <x:c r="H20" s="112">
        <x:f>IFERROR(G20/B20," ")</x:f>
      </x:c>
    </x:row>
    <x:row r="21" spans="1:8" customFormat="1" ht="15" customHeight="1" x14ac:dyDescent="0.45">
      <x:c r="A21" s="115" t="s"/>
      <x:c r="B21" s="113" t="s"/>
      <x:c r="C21" s="110">
        <x:f>COUNTIF('Sales Tracker'!A:A,A21)</x:f>
      </x:c>
      <x:c r="D21" s="111">
        <x:f>IFERROR(C21/B21," ")</x:f>
      </x:c>
      <x:c r="E21" s="112">
        <x:f>SUMIF('Sales Tracker'!$A:$A,A21,'Sales Tracker'!$H:$H)</x:f>
      </x:c>
      <x:c r="F21" s="112">
        <x:f>IFERROR(E21/B21," ")</x:f>
      </x:c>
      <x:c r="G21" s="112">
        <x:f>SUMIF('Sales Tracker'!$A:$A,A21,'Sales Tracker'!$L:$L)</x:f>
      </x:c>
      <x:c r="H21" s="112">
        <x:f>IFERROR(G21/B21," ")</x:f>
      </x:c>
    </x:row>
    <x:row r="22" spans="1:8" customFormat="1" ht="15" customHeight="1" x14ac:dyDescent="0.45">
      <x:c r="A22" s="116" t="s"/>
      <x:c r="B22" s="114" t="s"/>
      <x:c r="C22" s="110">
        <x:f>COUNTIF('Sales Tracker'!A:A,A22)</x:f>
      </x:c>
      <x:c r="D22" s="111">
        <x:f>IFERROR(C22/B22," ")</x:f>
      </x:c>
      <x:c r="E22" s="112">
        <x:f>SUMIF('Sales Tracker'!$A:$A,A22,'Sales Tracker'!$H:$H)</x:f>
      </x:c>
      <x:c r="F22" s="112">
        <x:f>IFERROR(E22/B22," ")</x:f>
      </x:c>
      <x:c r="G22" s="112">
        <x:f>SUMIF('Sales Tracker'!$A:$A,A22,'Sales Tracker'!$L:$L)</x:f>
      </x:c>
      <x:c r="H22" s="112">
        <x:f>IFERROR(G22/B22," ")</x:f>
      </x:c>
    </x:row>
    <x:row r="23" spans="1:8" customFormat="1" ht="15" customHeight="1" x14ac:dyDescent="0.45">
      <x:c r="A23" s="115" t="s"/>
      <x:c r="B23" s="113" t="s"/>
      <x:c r="C23" s="110">
        <x:f>COUNTIF('Sales Tracker'!A:A,A23)</x:f>
      </x:c>
      <x:c r="D23" s="111">
        <x:f>IFERROR(C23/B23," ")</x:f>
      </x:c>
      <x:c r="E23" s="112">
        <x:f>SUMIF('Sales Tracker'!$A:$A,A23,'Sales Tracker'!$H:$H)</x:f>
      </x:c>
      <x:c r="F23" s="112">
        <x:f>IFERROR(E23/B23," ")</x:f>
      </x:c>
      <x:c r="G23" s="112">
        <x:f>SUMIF('Sales Tracker'!$A:$A,A23,'Sales Tracker'!$L:$L)</x:f>
      </x:c>
      <x:c r="H23" s="112">
        <x:f>IFERROR(G23/B23," ")</x:f>
      </x:c>
    </x:row>
    <x:row r="24" spans="1:8" customFormat="1" ht="15" customHeight="1" x14ac:dyDescent="0.45">
      <x:c r="A24" s="115" t="s"/>
      <x:c r="B24" s="113" t="s"/>
      <x:c r="C24" s="110">
        <x:f>COUNTIF('Sales Tracker'!A:A,A24)</x:f>
      </x:c>
      <x:c r="D24" s="111">
        <x:f>IFERROR(C24/B24," ")</x:f>
      </x:c>
      <x:c r="E24" s="112">
        <x:f>SUMIF('Sales Tracker'!$A:$A,A24,'Sales Tracker'!$H:$H)</x:f>
      </x:c>
      <x:c r="F24" s="112">
        <x:f>IFERROR(E24/B24," ")</x:f>
      </x:c>
      <x:c r="G24" s="112">
        <x:f>SUMIF('Sales Tracker'!$A:$A,A24,'Sales Tracker'!$L:$L)</x:f>
      </x:c>
      <x:c r="H24" s="112">
        <x:f>IFERROR(G24/B24," ")</x:f>
      </x:c>
    </x:row>
    <x:row r="25" spans="1:8" customFormat="1" ht="15" customHeight="1" x14ac:dyDescent="0.45">
      <x:c r="A25" s="115" t="s"/>
      <x:c r="B25" s="113" t="s"/>
      <x:c r="C25" s="110">
        <x:f>COUNTIF('Sales Tracker'!A:A,A25)</x:f>
      </x:c>
      <x:c r="D25" s="111">
        <x:f>IFERROR(C25/B25," ")</x:f>
      </x:c>
      <x:c r="E25" s="112">
        <x:f>SUMIF('Sales Tracker'!$A:$A,A25,'Sales Tracker'!$H:$H)</x:f>
      </x:c>
      <x:c r="F25" s="112">
        <x:f>IFERROR(E25/B25," ")</x:f>
      </x:c>
      <x:c r="G25" s="112">
        <x:f>SUMIF('Sales Tracker'!$A:$A,A25,'Sales Tracker'!$L:$L)</x:f>
      </x:c>
      <x:c r="H25" s="112">
        <x:f>IFERROR(G25/B25," ")</x:f>
      </x:c>
    </x:row>
    <x:row r="26" spans="1:8" customFormat="1" ht="15" customHeight="1" x14ac:dyDescent="0.45">
      <x:c r="A26" s="117" t="s"/>
      <x:c r="B26" s="118" t="s"/>
      <x:c r="C26" s="110">
        <x:f>COUNTIF('Sales Tracker'!A:A,A26)</x:f>
      </x:c>
      <x:c r="D26" s="111">
        <x:f>IFERROR(C26/B26," ")</x:f>
      </x:c>
      <x:c r="E26" s="112">
        <x:f>SUMIF('Sales Tracker'!$A:$A,A26,'Sales Tracker'!$H:$H)</x:f>
      </x:c>
      <x:c r="F26" s="112">
        <x:f>IFERROR(E26/B26," ")</x:f>
      </x:c>
      <x:c r="G26" s="112">
        <x:f>SUMIF('Sales Tracker'!$A:$A,A26,'Sales Tracker'!$L:$L)</x:f>
      </x:c>
      <x:c r="H26" s="112">
        <x:f>IFERROR(G26/B26," ")</x:f>
      </x:c>
    </x:row>
    <x:row r="27" spans="1:8" customFormat="1" ht="15" customHeight="1" x14ac:dyDescent="0.45">
      <x:c r="A27" s="115" t="s"/>
      <x:c r="B27" s="113" t="s"/>
      <x:c r="C27" s="110">
        <x:f>COUNTIF('Sales Tracker'!A:A,A27)</x:f>
      </x:c>
      <x:c r="D27" s="111">
        <x:f>IFERROR(C27/B27," ")</x:f>
      </x:c>
      <x:c r="E27" s="112">
        <x:f>SUMIF('Sales Tracker'!$A:$A,A27,'Sales Tracker'!$H:$H)</x:f>
      </x:c>
      <x:c r="F27" s="112">
        <x:f>IFERROR(E27/B27," ")</x:f>
      </x:c>
      <x:c r="G27" s="112">
        <x:f>SUMIF('Sales Tracker'!$A:$A,A27,'Sales Tracker'!$L:$L)</x:f>
      </x:c>
      <x:c r="H27" s="112">
        <x:f>IFERROR(G27/B27," ")</x:f>
      </x:c>
    </x:row>
    <x:row r="28" spans="1:8" customFormat="1" ht="15" customHeight="1" x14ac:dyDescent="0.45">
      <x:c r="A28" s="115" t="s"/>
      <x:c r="B28" s="113" t="s"/>
      <x:c r="C28" s="110">
        <x:f>COUNTIF('Sales Tracker'!A:A,A28)</x:f>
      </x:c>
      <x:c r="D28" s="111">
        <x:f>IFERROR(C28/B28," ")</x:f>
      </x:c>
      <x:c r="E28" s="112">
        <x:f>SUMIF('Sales Tracker'!$A:$A,A28,'Sales Tracker'!$H:$H)</x:f>
      </x:c>
      <x:c r="F28" s="112">
        <x:f>IFERROR(E28/B28," ")</x:f>
      </x:c>
      <x:c r="G28" s="112">
        <x:f>SUMIF('Sales Tracker'!$A:$A,A28,'Sales Tracker'!$L:$L)</x:f>
      </x:c>
      <x:c r="H28" s="112">
        <x:f>IFERROR(G28/B28," ")</x:f>
      </x:c>
    </x:row>
    <x:row r="29" spans="1:8" customFormat="1" ht="15" customHeight="1" x14ac:dyDescent="0.45">
      <x:c r="A29" s="115" t="s"/>
      <x:c r="B29" s="113" t="s"/>
      <x:c r="C29" s="110">
        <x:f>COUNTIF('Sales Tracker'!A:A,A29)</x:f>
      </x:c>
      <x:c r="D29" s="111">
        <x:f>IFERROR(C29/B29," ")</x:f>
      </x:c>
      <x:c r="E29" s="112">
        <x:f>SUMIF('Sales Tracker'!$A:$A,A29,'Sales Tracker'!$H:$H)</x:f>
      </x:c>
      <x:c r="F29" s="112">
        <x:f>IFERROR(E29/B29," ")</x:f>
      </x:c>
      <x:c r="G29" s="112">
        <x:f>SUMIF('Sales Tracker'!$A:$A,A29,'Sales Tracker'!$L:$L)</x:f>
      </x:c>
      <x:c r="H29" s="112">
        <x:f>IFERROR(G29/B29," ")</x:f>
      </x:c>
    </x:row>
    <x:row r="30" spans="1:8" customFormat="1" ht="15" customHeight="1" x14ac:dyDescent="0.45">
      <x:c r="A30" s="115" t="s"/>
      <x:c r="B30" s="113" t="s"/>
      <x:c r="C30" s="110">
        <x:f>COUNTIF('Sales Tracker'!A:A,A30)</x:f>
      </x:c>
      <x:c r="D30" s="111">
        <x:f>IFERROR(C30/B30," ")</x:f>
      </x:c>
      <x:c r="E30" s="112">
        <x:f>SUMIF('Sales Tracker'!$A:$A,A30,'Sales Tracker'!$H:$H)</x:f>
      </x:c>
      <x:c r="F30" s="112">
        <x:f>IFERROR(E30/B30," ")</x:f>
      </x:c>
      <x:c r="G30" s="112">
        <x:f>SUMIF('Sales Tracker'!$A:$A,A30,'Sales Tracker'!$L:$L)</x:f>
      </x:c>
      <x:c r="H30" s="112">
        <x:f>IFERROR(G30/B30," ")</x:f>
      </x:c>
    </x:row>
    <x:row r="31" spans="1:8" customFormat="1" ht="15" customHeight="1" x14ac:dyDescent="0.45">
      <x:c r="A31" s="115" t="s"/>
      <x:c r="B31" s="113" t="s"/>
      <x:c r="C31" s="110">
        <x:f>COUNTIF('Sales Tracker'!A:A,A31)</x:f>
      </x:c>
      <x:c r="D31" s="111">
        <x:f>IFERROR(C31/B31," ")</x:f>
      </x:c>
      <x:c r="E31" s="112">
        <x:f>SUMIF('Sales Tracker'!$A:$A,A31,'Sales Tracker'!$H:$H)</x:f>
      </x:c>
      <x:c r="F31" s="112">
        <x:f>IFERROR(E31/B31," ")</x:f>
      </x:c>
      <x:c r="G31" s="112">
        <x:f>SUMIF('Sales Tracker'!$A:$A,A31,'Sales Tracker'!$L:$L)</x:f>
      </x:c>
      <x:c r="H31" s="112">
        <x:f>IFERROR(G31/B31," ")</x:f>
      </x:c>
    </x:row>
    <x:row r="32" spans="1:8" customFormat="1" ht="15" customHeight="1" x14ac:dyDescent="0.45">
      <x:c r="A32" s="115" t="s"/>
      <x:c r="B32" s="113" t="s"/>
      <x:c r="C32" s="110">
        <x:f>COUNTIF('Sales Tracker'!A:A,A32)</x:f>
      </x:c>
      <x:c r="D32" s="111">
        <x:f>IFERROR(C32/B32," ")</x:f>
      </x:c>
      <x:c r="E32" s="112">
        <x:f>SUMIF('Sales Tracker'!$A:$A,A32,'Sales Tracker'!$H:$H)</x:f>
      </x:c>
      <x:c r="F32" s="112">
        <x:f>IFERROR(E32/B32," ")</x:f>
      </x:c>
      <x:c r="G32" s="112">
        <x:f>SUMIF('Sales Tracker'!$A:$A,A32,'Sales Tracker'!$L:$L)</x:f>
      </x:c>
      <x:c r="H32" s="112">
        <x:f>IFERROR(G32/B32," ")</x:f>
      </x:c>
    </x:row>
    <x:row r="33" spans="1:8" customFormat="1" ht="15" customHeight="1" x14ac:dyDescent="0.45">
      <x:c r="A33" s="115" t="s"/>
      <x:c r="B33" s="113" t="s"/>
      <x:c r="C33" s="110">
        <x:f>COUNTIF('Sales Tracker'!A:A,A33)</x:f>
      </x:c>
      <x:c r="D33" s="111">
        <x:f>IFERROR(C33/B33," ")</x:f>
      </x:c>
      <x:c r="E33" s="112">
        <x:f>SUMIF('Sales Tracker'!$A:$A,A33,'Sales Tracker'!$H:$H)</x:f>
      </x:c>
      <x:c r="F33" s="112">
        <x:f>IFERROR(E33/B33," ")</x:f>
      </x:c>
      <x:c r="G33" s="112">
        <x:f>SUMIF('Sales Tracker'!$A:$A,A33,'Sales Tracker'!$L:$L)</x:f>
      </x:c>
      <x:c r="H33" s="112">
        <x:f>IFERROR(G33/B33," ")</x:f>
      </x:c>
    </x:row>
    <x:row r="34" spans="1:8" customFormat="1" ht="14.25" customHeight="1" x14ac:dyDescent="0.45">
      <x:c r="A34" s="115" t="s"/>
      <x:c r="B34" s="113" t="s"/>
      <x:c r="C34" s="110">
        <x:f>COUNTIF('Sales Tracker'!A:A,A34)</x:f>
      </x:c>
      <x:c r="D34" s="111">
        <x:f>IFERROR(C34/B34," ")</x:f>
      </x:c>
      <x:c r="E34" s="112">
        <x:f>SUMIF('Sales Tracker'!$A:$A,A34,'Sales Tracker'!$H:$H)</x:f>
      </x:c>
      <x:c r="F34" s="112">
        <x:f>IFERROR(E34/B34," ")</x:f>
      </x:c>
      <x:c r="G34" s="112">
        <x:f>SUMIF('Sales Tracker'!$A:$A,A34,'Sales Tracker'!$L:$L)</x:f>
      </x:c>
      <x:c r="H34" s="112">
        <x:f>IFERROR(G34/B34," ")</x:f>
      </x:c>
    </x:row>
    <x:row r="35" spans="1:8" customFormat="1" ht="14.25" customHeight="1" x14ac:dyDescent="0.45">
      <x:c r="A35" s="115" t="s"/>
      <x:c r="B35" s="113" t="s"/>
      <x:c r="C35" s="110">
        <x:f>COUNTIF('Sales Tracker'!A:A,A35)</x:f>
      </x:c>
      <x:c r="D35" s="111">
        <x:f>IFERROR(C35/B35," ")</x:f>
      </x:c>
      <x:c r="E35" s="112">
        <x:f>SUMIF('Sales Tracker'!$A:$A,A35,'Sales Tracker'!$H:$H)</x:f>
      </x:c>
      <x:c r="F35" s="112">
        <x:f>IFERROR(E35/B35," ")</x:f>
      </x:c>
      <x:c r="G35" s="112">
        <x:f>SUMIF('Sales Tracker'!$A:$A,A35,'Sales Tracker'!$L:$L)</x:f>
      </x:c>
      <x:c r="H35" s="112">
        <x:f>IFERROR(G35/B35," ")</x:f>
      </x:c>
    </x:row>
    <x:row r="36" spans="1:8" customFormat="1" ht="14.25" customHeight="1" x14ac:dyDescent="0.45">
      <x:c r="A36" s="115" t="s"/>
      <x:c r="B36" s="113" t="s"/>
      <x:c r="C36" s="110">
        <x:f>COUNTIF('Sales Tracker'!A:A,A36)</x:f>
      </x:c>
      <x:c r="D36" s="111">
        <x:f>IFERROR(C36/B36," ")</x:f>
      </x:c>
      <x:c r="E36" s="112">
        <x:f>SUMIF('Sales Tracker'!$A:$A,A36,'Sales Tracker'!$H:$H)</x:f>
      </x:c>
      <x:c r="F36" s="112">
        <x:f>IFERROR(E36/B36," ")</x:f>
      </x:c>
      <x:c r="G36" s="112">
        <x:f>SUMIF('Sales Tracker'!$A:$A,A36,'Sales Tracker'!$L:$L)</x:f>
      </x:c>
      <x:c r="H36" s="112">
        <x:f>IFERROR(G36/B36," ")</x:f>
      </x:c>
    </x:row>
    <x:row r="37" spans="1:8" customFormat="1" ht="14.25" customHeight="1" x14ac:dyDescent="0.45">
      <x:c r="A37" s="115" t="s"/>
      <x:c r="B37" s="113" t="s"/>
      <x:c r="C37" s="110">
        <x:f>COUNTIF('Sales Tracker'!A:A,A37)</x:f>
      </x:c>
      <x:c r="D37" s="111">
        <x:f>IFERROR(C37/B37," ")</x:f>
      </x:c>
      <x:c r="E37" s="112">
        <x:f>SUMIF('Sales Tracker'!$A:$A,A37,'Sales Tracker'!$H:$H)</x:f>
      </x:c>
      <x:c r="F37" s="112">
        <x:f>IFERROR(E37/B37," ")</x:f>
      </x:c>
      <x:c r="G37" s="112">
        <x:f>SUMIF('Sales Tracker'!$A:$A,A37,'Sales Tracker'!$L:$L)</x:f>
      </x:c>
      <x:c r="H37" s="112">
        <x:f>IFERROR(G37/B37," ")</x:f>
      </x:c>
    </x:row>
    <x:row r="38" spans="1:8" customFormat="1" ht="14.25" customHeight="1" x14ac:dyDescent="0.45">
      <x:c r="A38" s="115" t="s"/>
      <x:c r="B38" s="113" t="s"/>
      <x:c r="C38" s="110">
        <x:f>COUNTIF('Sales Tracker'!A:A,A38)</x:f>
      </x:c>
      <x:c r="D38" s="111">
        <x:f>IFERROR(C38/B38," ")</x:f>
      </x:c>
      <x:c r="E38" s="112">
        <x:f>SUMIF('Sales Tracker'!$A:$A,A38,'Sales Tracker'!$H:$H)</x:f>
      </x:c>
      <x:c r="F38" s="112">
        <x:f>IFERROR(E38/B38," ")</x:f>
      </x:c>
      <x:c r="G38" s="112">
        <x:f>SUMIF('Sales Tracker'!$A:$A,A38,'Sales Tracker'!$L:$L)</x:f>
      </x:c>
      <x:c r="H38" s="112">
        <x:f>IFERROR(G38/B38," ")</x:f>
      </x:c>
    </x:row>
    <x:row r="39" spans="1:8" customFormat="1" ht="14.25" customHeight="1" x14ac:dyDescent="0.45">
      <x:c r="A39" s="115" t="s"/>
      <x:c r="B39" s="113" t="s"/>
      <x:c r="C39" s="110">
        <x:f>COUNTIF('Sales Tracker'!A:A,A39)</x:f>
      </x:c>
      <x:c r="D39" s="111">
        <x:f>IFERROR(C39/B39," ")</x:f>
      </x:c>
      <x:c r="E39" s="112">
        <x:f>SUMIF('Sales Tracker'!$A:$A,A39,'Sales Tracker'!$H:$H)</x:f>
      </x:c>
      <x:c r="F39" s="112">
        <x:f>IFERROR(E39/B39," ")</x:f>
      </x:c>
      <x:c r="G39" s="112">
        <x:f>SUMIF('Sales Tracker'!$A:$A,A39,'Sales Tracker'!$L:$L)</x:f>
      </x:c>
      <x:c r="H39" s="112">
        <x:f>IFERROR(G39/B39," ")</x:f>
      </x:c>
    </x:row>
    <x:row r="40" spans="1:8" customFormat="1" ht="14.25" customHeight="1" x14ac:dyDescent="0.45">
      <x:c r="A40" s="115" t="s"/>
      <x:c r="B40" s="113" t="s"/>
      <x:c r="C40" s="110">
        <x:f>COUNTIF('Sales Tracker'!A:A,A40)</x:f>
      </x:c>
      <x:c r="D40" s="111">
        <x:f>IFERROR(C40/B40," ")</x:f>
      </x:c>
      <x:c r="E40" s="112">
        <x:f>SUMIF('Sales Tracker'!$A:$A,A40,'Sales Tracker'!$H:$H)</x:f>
      </x:c>
      <x:c r="F40" s="112">
        <x:f>IFERROR(E40/B40," ")</x:f>
      </x:c>
      <x:c r="G40" s="112">
        <x:f>SUMIF('Sales Tracker'!$A:$A,A40,'Sales Tracker'!$L:$L)</x:f>
      </x:c>
      <x:c r="H40" s="112">
        <x:f>IFERROR(G40/B40," ")</x:f>
      </x:c>
    </x:row>
    <x:row r="41" spans="1:8" customFormat="1" ht="14.25" customHeight="1" x14ac:dyDescent="0.45">
      <x:c r="A41" s="115" t="s"/>
      <x:c r="B41" s="113" t="s"/>
      <x:c r="C41" s="110">
        <x:f>COUNTIF('Sales Tracker'!A:A,A41)</x:f>
      </x:c>
      <x:c r="D41" s="111">
        <x:f>IFERROR(C41/B41," ")</x:f>
      </x:c>
      <x:c r="E41" s="112">
        <x:f>SUMIF('Sales Tracker'!$A:$A,A41,'Sales Tracker'!$H:$H)</x:f>
      </x:c>
      <x:c r="F41" s="112">
        <x:f>IFERROR(E41/B41," ")</x:f>
      </x:c>
      <x:c r="G41" s="112">
        <x:f>SUMIF('Sales Tracker'!$A:$A,A41,'Sales Tracker'!$L:$L)</x:f>
      </x:c>
      <x:c r="H41" s="112">
        <x:f>IFERROR(G41/B41," ")</x:f>
      </x:c>
    </x:row>
    <x:row r="42" spans="1:8" customFormat="1" ht="14.25" customHeight="1" x14ac:dyDescent="0.45">
      <x:c r="A42" s="115" t="s"/>
      <x:c r="B42" s="113" t="s"/>
      <x:c r="C42" s="110">
        <x:f>COUNTIF('Sales Tracker'!A:A,A42)</x:f>
      </x:c>
      <x:c r="D42" s="111">
        <x:f>IFERROR(C42/B42," ")</x:f>
      </x:c>
      <x:c r="E42" s="112">
        <x:f>SUMIF('Sales Tracker'!$A:$A,A42,'Sales Tracker'!$H:$H)</x:f>
      </x:c>
      <x:c r="F42" s="112">
        <x:f>IFERROR(E42/B42," ")</x:f>
      </x:c>
      <x:c r="G42" s="112">
        <x:f>SUMIF('Sales Tracker'!$A:$A,A42,'Sales Tracker'!$L:$L)</x:f>
      </x:c>
      <x:c r="H42" s="112">
        <x:f>IFERROR(G42/B42," ")</x:f>
      </x:c>
    </x:row>
    <x:row r="43" spans="1:8" customFormat="1" ht="14.25" customHeight="1" x14ac:dyDescent="0.45">
      <x:c r="A43" s="115" t="s"/>
      <x:c r="B43" s="113" t="s"/>
      <x:c r="C43" s="110">
        <x:f>COUNTIF('Sales Tracker'!A:A,A43)</x:f>
      </x:c>
      <x:c r="D43" s="111">
        <x:f>IFERROR(C43/B43," ")</x:f>
      </x:c>
      <x:c r="E43" s="112">
        <x:f>SUMIF('Sales Tracker'!$A:$A,A43,'Sales Tracker'!$H:$H)</x:f>
      </x:c>
      <x:c r="F43" s="112">
        <x:f>IFERROR(E43/B43," ")</x:f>
      </x:c>
      <x:c r="G43" s="112">
        <x:f>SUMIF('Sales Tracker'!$A:$A,A43,'Sales Tracker'!$L:$L)</x:f>
      </x:c>
      <x:c r="H43" s="112">
        <x:f>IFERROR(G43/B43," ")</x:f>
      </x:c>
    </x:row>
    <x:row r="44" spans="1:8" customFormat="1" ht="14.25" customHeight="1" x14ac:dyDescent="0.45">
      <x:c r="A44" s="115" t="s"/>
      <x:c r="B44" s="113" t="s"/>
      <x:c r="C44" s="110">
        <x:f>COUNTIF('Sales Tracker'!A:A,A44)</x:f>
      </x:c>
      <x:c r="D44" s="111">
        <x:f>IFERROR(C44/B44," ")</x:f>
      </x:c>
      <x:c r="E44" s="112">
        <x:f>SUMIF('Sales Tracker'!$A:$A,A44,'Sales Tracker'!$H:$H)</x:f>
      </x:c>
      <x:c r="F44" s="112">
        <x:f>IFERROR(E44/B44," ")</x:f>
      </x:c>
      <x:c r="G44" s="112">
        <x:f>SUMIF('Sales Tracker'!$A:$A,A44,'Sales Tracker'!$L:$L)</x:f>
      </x:c>
      <x:c r="H44" s="112">
        <x:f>IFERROR(G44/B44," ")</x:f>
      </x:c>
    </x:row>
    <x:row r="45" spans="1:8" customFormat="1" ht="14.25" customHeight="1" x14ac:dyDescent="0.45">
      <x:c r="A45" s="115" t="s"/>
      <x:c r="B45" s="113" t="s"/>
      <x:c r="C45" s="110">
        <x:f>COUNTIF('Sales Tracker'!A:A,A45)</x:f>
      </x:c>
      <x:c r="D45" s="111">
        <x:f>IFERROR(C45/B45," ")</x:f>
      </x:c>
      <x:c r="E45" s="112">
        <x:f>SUMIF('Sales Tracker'!$A:$A,A45,'Sales Tracker'!$H:$H)</x:f>
      </x:c>
      <x:c r="F45" s="112">
        <x:f>IFERROR(E45/B45," ")</x:f>
      </x:c>
      <x:c r="G45" s="112">
        <x:f>SUMIF('Sales Tracker'!$A:$A,A45,'Sales Tracker'!$L:$L)</x:f>
      </x:c>
      <x:c r="H45" s="112">
        <x:f>IFERROR(G45/B45," ")</x:f>
      </x:c>
    </x:row>
    <x:row r="46" spans="1:8" customFormat="1" ht="14.25" customHeight="1" x14ac:dyDescent="0.45">
      <x:c r="A46" s="115" t="s"/>
      <x:c r="B46" s="113" t="s"/>
      <x:c r="C46" s="110">
        <x:f>COUNTIF('Sales Tracker'!A:A,A46)</x:f>
      </x:c>
      <x:c r="D46" s="111">
        <x:f>IFERROR(C46/B46," ")</x:f>
      </x:c>
      <x:c r="E46" s="112">
        <x:f>SUMIF('Sales Tracker'!$A:$A,A46,'Sales Tracker'!$H:$H)</x:f>
      </x:c>
      <x:c r="F46" s="112">
        <x:f>IFERROR(E46/B46," ")</x:f>
      </x:c>
      <x:c r="G46" s="112">
        <x:f>SUMIF('Sales Tracker'!$A:$A,A46,'Sales Tracker'!$L:$L)</x:f>
      </x:c>
      <x:c r="H46" s="112">
        <x:f>IFERROR(G46/B46," ")</x:f>
      </x:c>
    </x:row>
    <x:row r="47" spans="1:8" customFormat="1" ht="14.25" customHeight="1" x14ac:dyDescent="0.45">
      <x:c r="A47" s="115" t="s"/>
      <x:c r="B47" s="113" t="s"/>
      <x:c r="C47" s="110">
        <x:f>COUNTIF('Sales Tracker'!A:A,A47)</x:f>
      </x:c>
      <x:c r="D47" s="111">
        <x:f>IFERROR(C47/B47," ")</x:f>
      </x:c>
      <x:c r="E47" s="112">
        <x:f>SUMIF('Sales Tracker'!$A:$A,A47,'Sales Tracker'!$H:$H)</x:f>
      </x:c>
      <x:c r="F47" s="112">
        <x:f>IFERROR(E47/B47," ")</x:f>
      </x:c>
      <x:c r="G47" s="112">
        <x:f>SUMIF('Sales Tracker'!$A:$A,A47,'Sales Tracker'!$L:$L)</x:f>
      </x:c>
      <x:c r="H47" s="112">
        <x:f>IFERROR(G47/B47," ")</x:f>
      </x:c>
    </x:row>
    <x:row r="48" spans="1:8" customFormat="1" ht="14.25" customHeight="1" x14ac:dyDescent="0.45">
      <x:c r="A48" s="115" t="s"/>
      <x:c r="B48" s="113" t="s"/>
      <x:c r="C48" s="110">
        <x:f>COUNTIF('Sales Tracker'!A:A,A48)</x:f>
      </x:c>
      <x:c r="D48" s="111">
        <x:f>IFERROR(C48/B48," ")</x:f>
      </x:c>
      <x:c r="E48" s="112">
        <x:f>SUMIF('Sales Tracker'!$A:$A,A48,'Sales Tracker'!$H:$H)</x:f>
      </x:c>
      <x:c r="F48" s="112">
        <x:f>IFERROR(E48/B48," ")</x:f>
      </x:c>
      <x:c r="G48" s="112">
        <x:f>SUMIF('Sales Tracker'!$A:$A,A48,'Sales Tracker'!$L:$L)</x:f>
      </x:c>
      <x:c r="H48" s="112">
        <x:f>IFERROR(G48/B48," ")</x:f>
      </x:c>
    </x:row>
    <x:row r="49" spans="1:8" customFormat="1" ht="14.25" customHeight="1" x14ac:dyDescent="0.45">
      <x:c r="A49" s="115" t="s"/>
      <x:c r="B49" s="113" t="s"/>
      <x:c r="C49" s="110">
        <x:f>COUNTIF('Sales Tracker'!A:A,A49)</x:f>
      </x:c>
      <x:c r="D49" s="111">
        <x:f>IFERROR(C49/B49," ")</x:f>
      </x:c>
      <x:c r="E49" s="112">
        <x:f>SUMIF('Sales Tracker'!$A:$A,A49,'Sales Tracker'!$H:$H)</x:f>
      </x:c>
      <x:c r="F49" s="112">
        <x:f>IFERROR(E49/B49," ")</x:f>
      </x:c>
      <x:c r="G49" s="112">
        <x:f>SUMIF('Sales Tracker'!$A:$A,A49,'Sales Tracker'!$L:$L)</x:f>
      </x:c>
      <x:c r="H49" s="112">
        <x:f>IFERROR(G49/B49," ")</x:f>
      </x:c>
    </x:row>
    <x:row r="50" spans="1:8" customFormat="1" ht="14.25" customHeight="1" x14ac:dyDescent="0.45">
      <x:c r="A50" s="115" t="s"/>
      <x:c r="B50" s="113" t="s"/>
      <x:c r="C50" s="110">
        <x:f>COUNTIF('Sales Tracker'!A:A,A50)</x:f>
      </x:c>
      <x:c r="D50" s="111">
        <x:f>IFERROR(C50/B50," ")</x:f>
      </x:c>
      <x:c r="E50" s="112">
        <x:f>SUMIF('Sales Tracker'!$A:$A,A50,'Sales Tracker'!$H:$H)</x:f>
      </x:c>
      <x:c r="F50" s="112">
        <x:f>IFERROR(E50/B50," ")</x:f>
      </x:c>
      <x:c r="G50" s="112">
        <x:f>SUMIF('Sales Tracker'!$A:$A,A50,'Sales Tracker'!$L:$L)</x:f>
      </x:c>
      <x:c r="H50" s="112">
        <x:f>IFERROR(G50/B50," ")</x:f>
      </x:c>
    </x:row>
    <x:row r="51" spans="1:8" customFormat="1" ht="14.25" customHeight="1" x14ac:dyDescent="0.45">
      <x:c r="A51" s="115" t="s"/>
      <x:c r="B51" s="113" t="s"/>
      <x:c r="C51" s="110">
        <x:f>COUNTIF('Sales Tracker'!A:A,A51)</x:f>
      </x:c>
      <x:c r="D51" s="111">
        <x:f>IFERROR(C51/B51," ")</x:f>
      </x:c>
      <x:c r="E51" s="112">
        <x:f>SUMIF('Sales Tracker'!$A:$A,A51,'Sales Tracker'!$H:$H)</x:f>
      </x:c>
      <x:c r="F51" s="112">
        <x:f>IFERROR(E51/B51," ")</x:f>
      </x:c>
      <x:c r="G51" s="112">
        <x:f>SUMIF('Sales Tracker'!$A:$A,A51,'Sales Tracker'!$L:$L)</x:f>
      </x:c>
      <x:c r="H51" s="112">
        <x:f>IFERROR(G51/B51," ")</x:f>
      </x:c>
    </x:row>
    <x:row r="52" spans="1:8" customFormat="1" ht="14.25" customHeight="1" x14ac:dyDescent="0.45">
      <x:c r="A52" s="115" t="s"/>
      <x:c r="B52" s="113" t="s"/>
      <x:c r="C52" s="110">
        <x:f>COUNTIF('Sales Tracker'!A:A,A52)</x:f>
      </x:c>
      <x:c r="D52" s="111">
        <x:f>IFERROR(C52/B52," ")</x:f>
      </x:c>
      <x:c r="E52" s="112">
        <x:f>SUMIF('Sales Tracker'!$A:$A,A52,'Sales Tracker'!$H:$H)</x:f>
      </x:c>
      <x:c r="F52" s="112">
        <x:f>IFERROR(E52/B52," ")</x:f>
      </x:c>
      <x:c r="G52" s="112">
        <x:f>SUMIF('Sales Tracker'!$A:$A,A52,'Sales Tracker'!$L:$L)</x:f>
      </x:c>
      <x:c r="H52" s="112">
        <x:f>IFERROR(G52/B52," ")</x:f>
      </x:c>
    </x:row>
    <x:row r="53" spans="1:8" customFormat="1" ht="14.25" customHeight="1" x14ac:dyDescent="0.45">
      <x:c r="A53" s="115" t="s"/>
      <x:c r="B53" s="113" t="s"/>
      <x:c r="C53" s="110">
        <x:f>COUNTIF('Sales Tracker'!A:A,A53)</x:f>
      </x:c>
      <x:c r="D53" s="111">
        <x:f>IFERROR(C53/B53," ")</x:f>
      </x:c>
      <x:c r="E53" s="112">
        <x:f>SUMIF('Sales Tracker'!$A:$A,A53,'Sales Tracker'!$H:$H)</x:f>
      </x:c>
      <x:c r="F53" s="112">
        <x:f>IFERROR(E53/B53," ")</x:f>
      </x:c>
      <x:c r="G53" s="112">
        <x:f>SUMIF('Sales Tracker'!$A:$A,A53,'Sales Tracker'!$L:$L)</x:f>
      </x:c>
      <x:c r="H53" s="112">
        <x:f>IFERROR(G53/B53," ")</x:f>
      </x:c>
    </x:row>
    <x:row r="54" spans="1:8" customFormat="1" ht="14.25" customHeight="1" x14ac:dyDescent="0.45">
      <x:c r="A54" s="115" t="s"/>
      <x:c r="B54" s="113" t="s"/>
      <x:c r="C54" s="110">
        <x:f>COUNTIF('Sales Tracker'!A:A,A54)</x:f>
      </x:c>
      <x:c r="D54" s="111">
        <x:f>IFERROR(C54/B54," ")</x:f>
      </x:c>
      <x:c r="E54" s="112">
        <x:f>SUMIF('Sales Tracker'!$A:$A,A54,'Sales Tracker'!$H:$H)</x:f>
      </x:c>
      <x:c r="F54" s="112">
        <x:f>IFERROR(E54/B54," ")</x:f>
      </x:c>
      <x:c r="G54" s="112">
        <x:f>SUMIF('Sales Tracker'!$A:$A,A54,'Sales Tracker'!$L:$L)</x:f>
      </x:c>
      <x:c r="H54" s="112">
        <x:f>IFERROR(G54/B54," ")</x:f>
      </x:c>
    </x:row>
    <x:row r="55" spans="1:8" customFormat="1" ht="14.25" customHeight="1" x14ac:dyDescent="0.45">
      <x:c r="A55" s="115" t="s"/>
      <x:c r="B55" s="113" t="s"/>
      <x:c r="C55" s="110">
        <x:f>COUNTIF('Sales Tracker'!A:A,A55)</x:f>
      </x:c>
      <x:c r="D55" s="111">
        <x:f>IFERROR(C55/B55," ")</x:f>
      </x:c>
      <x:c r="E55" s="112">
        <x:f>SUMIF('Sales Tracker'!$A:$A,A55,'Sales Tracker'!$H:$H)</x:f>
      </x:c>
      <x:c r="F55" s="112">
        <x:f>IFERROR(E55/B55," ")</x:f>
      </x:c>
      <x:c r="G55" s="112">
        <x:f>SUMIF('Sales Tracker'!$A:$A,A55,'Sales Tracker'!$L:$L)</x:f>
      </x:c>
      <x:c r="H55" s="112">
        <x:f>IFERROR(G55/B55," ")</x:f>
      </x:c>
    </x:row>
  </x:sheetData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legacyDrawing r:id="rId2"/>
  <x:tableParts count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40D64354-1539-4D99-8D6E-D648F18A931F}" mc:Ignorable="x14ac xr xr2 xr3">
  <x:sheetPr>
    <x:outlinePr summaryBelow="1" summaryRight="1"/>
  </x:sheetPr>
  <x:dimension ref="A1:F35"/>
  <x:sheetViews>
    <x:sheetView zoomScale="80" zoomScaleNormal="80" workbookViewId="0">
      <x:selection activeCell="K20" sqref="K20"/>
    </x:sheetView>
  </x:sheetViews>
  <x:sheetFormatPr defaultRowHeight="14.25" x14ac:dyDescent="0.45"/>
  <x:cols>
    <x:col min="1" max="1" width="18.132812" style="0" customWidth="1"/>
    <x:col min="2" max="2" width="17.863281" style="0" bestFit="1" customWidth="1"/>
    <x:col min="3" max="3" width="17.132812" style="0" customWidth="1"/>
    <x:col min="4" max="4" width="27.398438" style="0" customWidth="1"/>
    <x:col min="5" max="5" width="18.863281" style="0" customWidth="1"/>
    <x:col min="6" max="6" width="23.398438" style="0" customWidth="1"/>
  </x:cols>
  <x:sheetData>
    <x:row r="1" spans="1:11" customFormat="1" ht="15.6" customHeight="1" x14ac:dyDescent="0.45">
      <x:c r="A1" s="119" t="s">
        <x:v>36</x:v>
      </x:c>
      <x:c r="B1" s="120" t="s">
        <x:v>37</x:v>
      </x:c>
      <x:c r="C1" s="120" t="s">
        <x:v>38</x:v>
      </x:c>
      <x:c r="D1" s="120" t="s">
        <x:v>39</x:v>
      </x:c>
      <x:c r="E1" s="120" t="s">
        <x:v>40</x:v>
      </x:c>
      <x:c r="F1" s="120" t="s">
        <x:v>41</x:v>
      </x:c>
    </x:row>
    <x:row r="2" spans="1:11" x14ac:dyDescent="0.45">
      <x:c r="A2" s="121" t="s"/>
      <x:c r="B2" s="121" t="s"/>
      <x:c r="C2" s="121" t="s"/>
      <x:c r="D2" s="121" t="s"/>
      <x:c r="E2" s="121" t="s"/>
      <x:c r="F2" s="121" t="s"/>
    </x:row>
    <x:row r="3" spans="1:11" x14ac:dyDescent="0.45">
      <x:c r="A3" s="121" t="s"/>
      <x:c r="B3" s="121" t="s"/>
      <x:c r="C3" s="121" t="s"/>
      <x:c r="D3" s="121" t="s"/>
      <x:c r="E3" s="121" t="s"/>
      <x:c r="F3" s="121" t="s"/>
    </x:row>
    <x:row r="4" spans="1:11" x14ac:dyDescent="0.45">
      <x:c r="A4" s="121" t="s"/>
      <x:c r="B4" s="121" t="s"/>
      <x:c r="C4" s="121" t="s"/>
      <x:c r="D4" s="121" t="s"/>
      <x:c r="E4" s="121" t="s"/>
      <x:c r="F4" s="121" t="s"/>
    </x:row>
    <x:row r="5" spans="1:11" x14ac:dyDescent="0.45">
      <x:c r="A5" s="121" t="s"/>
      <x:c r="B5" s="121" t="s"/>
      <x:c r="C5" s="121" t="s"/>
      <x:c r="D5" s="121" t="s"/>
      <x:c r="E5" s="121" t="s"/>
      <x:c r="F5" s="121" t="s"/>
    </x:row>
    <x:row r="6" spans="1:11" x14ac:dyDescent="0.45">
      <x:c r="A6" s="121" t="s"/>
      <x:c r="B6" s="121" t="s"/>
      <x:c r="C6" s="121" t="s"/>
      <x:c r="D6" s="121" t="s"/>
      <x:c r="E6" s="121" t="s"/>
      <x:c r="F6" s="121" t="s"/>
    </x:row>
    <x:row r="7" spans="1:11" x14ac:dyDescent="0.45">
      <x:c r="A7" s="121" t="s"/>
      <x:c r="B7" s="121" t="s"/>
      <x:c r="C7" s="121" t="s"/>
      <x:c r="D7" s="121" t="s"/>
      <x:c r="E7" s="121" t="s"/>
      <x:c r="F7" s="121" t="s"/>
    </x:row>
    <x:row r="8" spans="1:11" x14ac:dyDescent="0.45">
      <x:c r="A8" s="121" t="s"/>
      <x:c r="B8" s="121" t="s"/>
      <x:c r="C8" s="121" t="s"/>
      <x:c r="D8" s="121" t="s"/>
      <x:c r="E8" s="121" t="s"/>
      <x:c r="F8" s="121" t="s"/>
    </x:row>
    <x:row r="9" spans="1:11" x14ac:dyDescent="0.45">
      <x:c r="A9" s="121" t="s"/>
      <x:c r="B9" s="121" t="s"/>
      <x:c r="C9" s="121" t="s"/>
      <x:c r="D9" s="121" t="s"/>
      <x:c r="E9" s="121" t="s"/>
      <x:c r="F9" s="121" t="s"/>
    </x:row>
    <x:row r="10" spans="1:11" x14ac:dyDescent="0.45">
      <x:c r="A10" s="121" t="s"/>
      <x:c r="B10" s="121" t="s"/>
      <x:c r="C10" s="121" t="s"/>
      <x:c r="D10" s="121" t="s"/>
      <x:c r="E10" s="121" t="s"/>
      <x:c r="F10" s="121" t="s"/>
    </x:row>
    <x:row r="11" spans="1:11" x14ac:dyDescent="0.45">
      <x:c r="A11" s="121" t="s"/>
      <x:c r="B11" s="121" t="s"/>
      <x:c r="C11" s="121" t="s"/>
      <x:c r="D11" s="121" t="s"/>
      <x:c r="E11" s="121" t="s"/>
      <x:c r="F11" s="121" t="s"/>
    </x:row>
    <x:row r="12" spans="1:11" x14ac:dyDescent="0.45">
      <x:c r="A12" s="121" t="s"/>
      <x:c r="B12" s="121" t="s"/>
      <x:c r="C12" s="121" t="s"/>
      <x:c r="D12" s="121" t="s"/>
      <x:c r="E12" s="121" t="s"/>
      <x:c r="F12" s="121" t="s"/>
    </x:row>
    <x:row r="13" spans="1:11" x14ac:dyDescent="0.45">
      <x:c r="A13" s="121" t="s"/>
      <x:c r="B13" s="121" t="s"/>
      <x:c r="C13" s="121" t="s"/>
      <x:c r="D13" s="121" t="s"/>
      <x:c r="E13" s="121" t="s"/>
      <x:c r="F13" s="121" t="s"/>
    </x:row>
    <x:row r="14" spans="1:11" x14ac:dyDescent="0.45">
      <x:c r="A14" s="121" t="s"/>
      <x:c r="B14" s="121" t="s"/>
      <x:c r="C14" s="121" t="s"/>
      <x:c r="D14" s="121" t="s"/>
      <x:c r="E14" s="121" t="s"/>
      <x:c r="F14" s="121" t="s"/>
    </x:row>
    <x:row r="15" spans="1:11" x14ac:dyDescent="0.45">
      <x:c r="A15" s="121" t="s"/>
      <x:c r="B15" s="121" t="s"/>
      <x:c r="C15" s="121" t="s"/>
      <x:c r="D15" s="121" t="s"/>
      <x:c r="E15" s="121" t="s"/>
      <x:c r="F15" s="121" t="s"/>
    </x:row>
    <x:row r="16" spans="1:11" x14ac:dyDescent="0.45">
      <x:c r="A16" s="122" t="s"/>
      <x:c r="B16" s="122" t="s"/>
      <x:c r="C16" s="122" t="s"/>
      <x:c r="D16" s="122" t="s"/>
      <x:c r="E16" s="122" t="s"/>
      <x:c r="F16" s="121" t="s"/>
    </x:row>
    <x:row r="17" spans="1:11" x14ac:dyDescent="0.45">
      <x:c r="A17" s="121" t="s"/>
      <x:c r="B17" s="121" t="s"/>
      <x:c r="C17" s="121" t="s"/>
      <x:c r="D17" s="121" t="s"/>
      <x:c r="E17" s="121" t="s"/>
      <x:c r="F17" s="121" t="s"/>
    </x:row>
    <x:row r="18" spans="1:11" x14ac:dyDescent="0.45">
      <x:c r="A18" s="123" t="s"/>
      <x:c r="B18" s="123" t="s"/>
      <x:c r="C18" s="123" t="s"/>
      <x:c r="D18" s="123" t="s"/>
      <x:c r="E18" s="123" t="s"/>
      <x:c r="F18" s="123" t="s"/>
    </x:row>
    <x:row r="19" spans="1:11" x14ac:dyDescent="0.45">
      <x:c r="A19" s="124" t="s"/>
      <x:c r="B19" s="124" t="s"/>
      <x:c r="C19" s="124" t="s"/>
      <x:c r="D19" s="124" t="s"/>
      <x:c r="E19" s="124" t="s"/>
      <x:c r="F19" s="124" t="s"/>
    </x:row>
    <x:row r="20" spans="1:11" x14ac:dyDescent="0.45">
      <x:c r="A20" s="125" t="s"/>
      <x:c r="B20" s="125" t="s"/>
      <x:c r="C20" s="125" t="s"/>
      <x:c r="D20" s="125" t="s"/>
      <x:c r="E20" s="125" t="s"/>
      <x:c r="F20" s="125" t="s"/>
    </x:row>
    <x:row r="21" spans="1:11" x14ac:dyDescent="0.45">
      <x:c r="A21" s="125" t="s"/>
      <x:c r="B21" s="125" t="s"/>
      <x:c r="C21" s="125" t="s"/>
      <x:c r="D21" s="125" t="s"/>
      <x:c r="E21" s="125" t="s"/>
      <x:c r="F21" s="125" t="s"/>
    </x:row>
    <x:row r="22" spans="1:11" x14ac:dyDescent="0.45">
      <x:c r="A22" s="125" t="s"/>
      <x:c r="B22" s="125" t="s"/>
      <x:c r="C22" s="125" t="s"/>
      <x:c r="D22" s="125" t="s"/>
      <x:c r="E22" s="125" t="s"/>
      <x:c r="F22" s="125" t="s"/>
    </x:row>
    <x:row r="23" spans="1:11" x14ac:dyDescent="0.45">
      <x:c r="A23" s="125" t="s"/>
      <x:c r="B23" s="125" t="s"/>
      <x:c r="C23" s="125" t="s"/>
      <x:c r="D23" s="125" t="s"/>
      <x:c r="E23" s="125" t="s"/>
      <x:c r="F23" s="125" t="s"/>
    </x:row>
    <x:row r="24" spans="1:11" x14ac:dyDescent="0.45">
      <x:c r="A24" s="125" t="s"/>
      <x:c r="B24" s="125" t="s"/>
      <x:c r="C24" s="125" t="s"/>
      <x:c r="D24" s="125" t="s"/>
      <x:c r="E24" s="125" t="s"/>
      <x:c r="F24" s="125" t="s"/>
    </x:row>
    <x:row r="25" spans="1:11" x14ac:dyDescent="0.45">
      <x:c r="A25" s="125" t="s"/>
      <x:c r="B25" s="125" t="s"/>
      <x:c r="C25" s="125" t="s"/>
      <x:c r="D25" s="125" t="s"/>
      <x:c r="E25" s="125" t="s"/>
      <x:c r="F25" s="125" t="s"/>
    </x:row>
    <x:row r="26" spans="1:11" x14ac:dyDescent="0.45">
      <x:c r="A26" s="125" t="s"/>
      <x:c r="B26" s="125" t="s"/>
      <x:c r="C26" s="125" t="s"/>
      <x:c r="D26" s="125" t="s"/>
      <x:c r="E26" s="125" t="s"/>
      <x:c r="F26" s="125" t="s"/>
    </x:row>
    <x:row r="27" spans="1:11" x14ac:dyDescent="0.45">
      <x:c r="A27" s="125" t="s"/>
      <x:c r="B27" s="125" t="s"/>
      <x:c r="C27" s="125" t="s"/>
      <x:c r="D27" s="125" t="s"/>
      <x:c r="E27" s="125" t="s"/>
      <x:c r="F27" s="125" t="s"/>
    </x:row>
    <x:row r="28" spans="1:11" x14ac:dyDescent="0.45">
      <x:c r="A28" s="125" t="s"/>
      <x:c r="B28" s="125" t="s"/>
      <x:c r="C28" s="125" t="s"/>
      <x:c r="D28" s="125" t="s"/>
      <x:c r="E28" s="125" t="s"/>
      <x:c r="F28" s="125" t="s"/>
    </x:row>
    <x:row r="29" spans="1:11" x14ac:dyDescent="0.45">
      <x:c r="A29" s="125" t="s"/>
      <x:c r="B29" s="125" t="s"/>
      <x:c r="C29" s="125" t="s"/>
      <x:c r="D29" s="125" t="s"/>
      <x:c r="E29" s="125" t="s"/>
      <x:c r="F29" s="125" t="s"/>
    </x:row>
    <x:row r="30" spans="1:11" x14ac:dyDescent="0.45">
      <x:c r="A30" s="125" t="s"/>
      <x:c r="B30" s="125" t="s"/>
      <x:c r="C30" s="125" t="s"/>
      <x:c r="D30" s="125" t="s"/>
      <x:c r="E30" s="125" t="s"/>
      <x:c r="F30" s="125" t="s"/>
    </x:row>
    <x:row r="31" spans="1:11" x14ac:dyDescent="0.45">
      <x:c r="A31" s="125" t="s"/>
      <x:c r="B31" s="125" t="s"/>
      <x:c r="C31" s="125" t="s"/>
      <x:c r="D31" s="125" t="s"/>
      <x:c r="E31" s="125" t="s"/>
      <x:c r="F31" s="125" t="s"/>
    </x:row>
    <x:row r="32" spans="1:11" x14ac:dyDescent="0.45">
      <x:c r="A32" s="125" t="s"/>
      <x:c r="B32" s="125" t="s"/>
      <x:c r="C32" s="125" t="s"/>
      <x:c r="D32" s="125" t="s"/>
      <x:c r="E32" s="125" t="s"/>
      <x:c r="F32" s="125" t="s"/>
    </x:row>
    <x:row r="33" spans="1:11" x14ac:dyDescent="0.45">
      <x:c r="A33" s="125" t="s"/>
      <x:c r="B33" s="125" t="s"/>
      <x:c r="C33" s="125" t="s"/>
      <x:c r="D33" s="125" t="s"/>
      <x:c r="E33" s="125" t="s"/>
      <x:c r="F33" s="125" t="s"/>
    </x:row>
    <x:row r="34" spans="1:11" x14ac:dyDescent="0.45">
      <x:c r="A34" s="125" t="s"/>
      <x:c r="B34" s="125" t="s"/>
      <x:c r="C34" s="125" t="s"/>
      <x:c r="D34" s="125" t="s"/>
      <x:c r="E34" s="125" t="s"/>
      <x:c r="F34" s="125" t="s"/>
    </x:row>
    <x:row r="35" spans="1:11" x14ac:dyDescent="0.45">
      <x:c r="A35" s="125" t="s"/>
      <x:c r="B35" s="125" t="s"/>
      <x:c r="C35" s="125" t="s"/>
      <x:c r="D35" s="125" t="s"/>
      <x:c r="E35" s="125" t="s"/>
      <x:c r="F35" s="125" t="s"/>
    </x:row>
  </x:sheetData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B401111-0201-4782-9BE8-A5C8AB080546}" mc:Ignorable="x14ac xr xr2 xr3">
  <x:sheetPr>
    <x:outlinePr summaryBelow="1" summaryRight="1"/>
  </x:sheetPr>
  <x:dimension ref="A1:C33"/>
  <x:sheetViews>
    <x:sheetView workbookViewId="0">
      <x:selection activeCell="F19" sqref="F19"/>
    </x:sheetView>
  </x:sheetViews>
  <x:sheetFormatPr defaultRowHeight="14.25" x14ac:dyDescent="0.45"/>
  <x:cols>
    <x:col min="1" max="1" width="33.597656" style="0" customWidth="1"/>
    <x:col min="2" max="2" width="19.863281" style="0" customWidth="1"/>
    <x:col min="3" max="3" width="75.132812" style="0" customWidth="1"/>
  </x:cols>
  <x:sheetData>
    <x:row r="1" spans="1:6" customFormat="1" ht="15.6" customHeight="1" x14ac:dyDescent="0.45">
      <x:c r="A1" s="119" t="s">
        <x:v>42</x:v>
      </x:c>
      <x:c r="B1" s="120" t="s">
        <x:v>43</x:v>
      </x:c>
      <x:c r="C1" s="120" t="s">
        <x:v>44</x:v>
      </x:c>
    </x:row>
    <x:row r="2" spans="1:6" x14ac:dyDescent="0.45">
      <x:c r="A2" s="126" t="s"/>
      <x:c r="B2" s="126" t="s"/>
      <x:c r="C2" s="126" t="s"/>
    </x:row>
    <x:row r="3" spans="1:6" x14ac:dyDescent="0.45">
      <x:c r="A3" s="126" t="s"/>
      <x:c r="B3" s="126" t="s"/>
      <x:c r="C3" s="126" t="s"/>
    </x:row>
    <x:row r="4" spans="1:6" x14ac:dyDescent="0.45">
      <x:c r="A4" s="126" t="s"/>
      <x:c r="B4" s="126" t="s"/>
      <x:c r="C4" s="126" t="s"/>
    </x:row>
    <x:row r="5" spans="1:6" x14ac:dyDescent="0.45">
      <x:c r="A5" s="126" t="s"/>
      <x:c r="B5" s="126" t="s"/>
      <x:c r="C5" s="126" t="s"/>
    </x:row>
    <x:row r="6" spans="1:6" x14ac:dyDescent="0.45">
      <x:c r="A6" s="126" t="s"/>
      <x:c r="B6" s="126" t="s"/>
      <x:c r="C6" s="126" t="s"/>
    </x:row>
    <x:row r="7" spans="1:6" x14ac:dyDescent="0.45">
      <x:c r="A7" s="126" t="s"/>
      <x:c r="B7" s="126" t="s"/>
      <x:c r="C7" s="126" t="s"/>
    </x:row>
    <x:row r="8" spans="1:6" x14ac:dyDescent="0.45">
      <x:c r="A8" s="126" t="s"/>
      <x:c r="B8" s="126" t="s"/>
      <x:c r="C8" s="126" t="s"/>
    </x:row>
    <x:row r="9" spans="1:6" x14ac:dyDescent="0.45">
      <x:c r="A9" s="126" t="s"/>
      <x:c r="B9" s="126" t="s"/>
      <x:c r="C9" s="126" t="s"/>
    </x:row>
    <x:row r="10" spans="1:6" x14ac:dyDescent="0.45">
      <x:c r="A10" s="126" t="s"/>
      <x:c r="B10" s="126" t="s"/>
      <x:c r="C10" s="126" t="s"/>
    </x:row>
    <x:row r="11" spans="1:6" x14ac:dyDescent="0.45">
      <x:c r="A11" s="126" t="s"/>
      <x:c r="B11" s="126" t="s"/>
      <x:c r="C11" s="126" t="s"/>
    </x:row>
    <x:row r="12" spans="1:6" x14ac:dyDescent="0.45">
      <x:c r="A12" s="126" t="s"/>
      <x:c r="B12" s="126" t="s"/>
      <x:c r="C12" s="126" t="s"/>
    </x:row>
    <x:row r="13" spans="1:6" x14ac:dyDescent="0.45">
      <x:c r="A13" s="126" t="s"/>
      <x:c r="B13" s="126" t="s"/>
      <x:c r="C13" s="126" t="s"/>
    </x:row>
    <x:row r="14" spans="1:6" x14ac:dyDescent="0.45">
      <x:c r="A14" s="126" t="s"/>
      <x:c r="B14" s="126" t="s"/>
      <x:c r="C14" s="126" t="s"/>
    </x:row>
    <x:row r="15" spans="1:6" x14ac:dyDescent="0.45">
      <x:c r="A15" s="126" t="s"/>
      <x:c r="B15" s="126" t="s"/>
      <x:c r="C15" s="126" t="s"/>
    </x:row>
    <x:row r="16" spans="1:6" x14ac:dyDescent="0.45">
      <x:c r="A16" s="126" t="s"/>
      <x:c r="B16" s="126" t="s"/>
      <x:c r="C16" s="126" t="s"/>
    </x:row>
    <x:row r="17" spans="1:6" x14ac:dyDescent="0.45">
      <x:c r="A17" s="126" t="s"/>
      <x:c r="B17" s="126" t="s"/>
      <x:c r="C17" s="126" t="s"/>
    </x:row>
    <x:row r="18" spans="1:6" x14ac:dyDescent="0.45">
      <x:c r="A18" s="126" t="s"/>
      <x:c r="B18" s="126" t="s"/>
      <x:c r="C18" s="126" t="s"/>
    </x:row>
    <x:row r="19" spans="1:6" x14ac:dyDescent="0.45">
      <x:c r="A19" s="126" t="s"/>
      <x:c r="B19" s="126" t="s"/>
      <x:c r="C19" s="126" t="s"/>
    </x:row>
    <x:row r="20" spans="1:6" x14ac:dyDescent="0.45">
      <x:c r="A20" s="126" t="s"/>
      <x:c r="B20" s="126" t="s"/>
      <x:c r="C20" s="126" t="s"/>
    </x:row>
    <x:row r="21" spans="1:6" x14ac:dyDescent="0.45">
      <x:c r="A21" s="126" t="s"/>
      <x:c r="B21" s="126" t="s"/>
      <x:c r="C21" s="126" t="s"/>
    </x:row>
    <x:row r="22" spans="1:6" x14ac:dyDescent="0.45">
      <x:c r="A22" s="126" t="s"/>
      <x:c r="B22" s="126" t="s"/>
      <x:c r="C22" s="126" t="s"/>
    </x:row>
    <x:row r="23" spans="1:6" x14ac:dyDescent="0.45">
      <x:c r="A23" s="126" t="s"/>
      <x:c r="B23" s="126" t="s"/>
      <x:c r="C23" s="126" t="s"/>
    </x:row>
    <x:row r="24" spans="1:6" x14ac:dyDescent="0.45">
      <x:c r="A24" s="126" t="s"/>
      <x:c r="B24" s="126" t="s"/>
      <x:c r="C24" s="126" t="s"/>
    </x:row>
    <x:row r="25" spans="1:6" x14ac:dyDescent="0.45">
      <x:c r="A25" s="126" t="s"/>
      <x:c r="B25" s="126" t="s"/>
      <x:c r="C25" s="126" t="s"/>
    </x:row>
    <x:row r="26" spans="1:6" x14ac:dyDescent="0.45">
      <x:c r="A26" s="126" t="s"/>
      <x:c r="B26" s="126" t="s"/>
      <x:c r="C26" s="126" t="s"/>
    </x:row>
    <x:row r="27" spans="1:6" x14ac:dyDescent="0.45">
      <x:c r="A27" s="126" t="s"/>
      <x:c r="B27" s="126" t="s"/>
      <x:c r="C27" s="126" t="s"/>
    </x:row>
    <x:row r="28" spans="1:6" x14ac:dyDescent="0.45">
      <x:c r="A28" s="126" t="s"/>
      <x:c r="B28" s="126" t="s"/>
      <x:c r="C28" s="126" t="s"/>
    </x:row>
    <x:row r="29" spans="1:6" x14ac:dyDescent="0.45">
      <x:c r="A29" s="126" t="s"/>
      <x:c r="B29" s="126" t="s"/>
      <x:c r="C29" s="126" t="s"/>
    </x:row>
    <x:row r="30" spans="1:6" x14ac:dyDescent="0.45">
      <x:c r="A30" s="126" t="s"/>
      <x:c r="B30" s="126" t="s"/>
      <x:c r="C30" s="126" t="s"/>
    </x:row>
    <x:row r="31" spans="1:6" x14ac:dyDescent="0.45">
      <x:c r="A31" s="126" t="s"/>
      <x:c r="B31" s="126" t="s"/>
      <x:c r="C31" s="126" t="s"/>
    </x:row>
    <x:row r="32" spans="1:6" x14ac:dyDescent="0.45">
      <x:c r="A32" s="126" t="s"/>
      <x:c r="B32" s="126" t="s"/>
      <x:c r="C32" s="126" t="s"/>
    </x:row>
    <x:row r="33" spans="1:6" x14ac:dyDescent="0.45">
      <x:c r="A33" s="126" t="s"/>
      <x:c r="B33" s="126" t="s"/>
      <x:c r="C33" s="126" t="s"/>
    </x:row>
  </x:sheetData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6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4"/>
  <x:sheetViews>
    <x:sheetView workbookViewId="0"/>
  </x:sheetViews>
  <x:sheetFormatPr defaultRowHeight="15"/>
  <x:cols>
    <x:col min="1" max="1" width="15.810625" style="0" customWidth="1"/>
    <x:col min="2" max="2" width="10.970625" style="0" customWidth="1"/>
    <x:col min="3" max="3" width="31.000625" style="0" customWidth="1"/>
    <x:col min="4" max="4" width="16.170625" style="0" customWidth="1"/>
    <x:col min="5" max="5" width="14.840625" style="0" customWidth="1"/>
    <x:col min="6" max="8" width="6.720625" style="0" customWidth="1"/>
    <x:col min="9" max="9" width="8.690625" style="0" customWidth="1"/>
    <x:col min="10" max="10" width="21.880625" style="0" customWidth="1"/>
  </x:cols>
  <x:sheetData>
    <x:row r="1" spans="1:10">
      <x:c r="A1" s="127" t="s">
        <x:v>45</x:v>
      </x:c>
      <x:c r="B1" s="128" t="s">
        <x:v>46</x:v>
      </x:c>
      <x:c r="C1" s="128" t="s">
        <x:v>47</x:v>
      </x:c>
      <x:c r="D1" s="128" t="s">
        <x:v>48</x:v>
      </x:c>
      <x:c r="E1" s="128" t="s">
        <x:v>43</x:v>
      </x:c>
      <x:c r="F1" s="128" t="s">
        <x:v>49</x:v>
      </x:c>
      <x:c r="G1" s="128" t="s">
        <x:v>50</x:v>
      </x:c>
      <x:c r="H1" s="128" t="s">
        <x:v>51</x:v>
      </x:c>
      <x:c r="I1" s="128" t="s">
        <x:v>52</x:v>
      </x:c>
      <x:c r="J1" s="129" t="s">
        <x:v>53</x:v>
      </x:c>
    </x:row>
    <x:row r="2" spans="1:10">
      <x:c r="A2" s="0" t="s">
        <x:v>54</x:v>
      </x:c>
      <x:c r="B2" s="0" t="s">
        <x:v>55</x:v>
      </x:c>
      <x:c r="C2" s="0" t="s">
        <x:v>56</x:v>
      </x:c>
      <x:c r="E2" s="0" t="s">
        <x:v>57</x:v>
      </x:c>
      <x:c r="I2" s="0" t="s">
        <x:v>58</x:v>
      </x:c>
    </x:row>
    <x:row r="3" spans="1:10">
      <x:c r="A3" s="0" t="s">
        <x:v>59</x:v>
      </x:c>
      <x:c r="B3" s="0" t="s">
        <x:v>55</x:v>
      </x:c>
      <x:c r="C3" s="0" t="s">
        <x:v>60</x:v>
      </x:c>
      <x:c r="E3" s="0" t="s">
        <x:v>61</x:v>
      </x:c>
      <x:c r="J3" s="0" t="s">
        <x:v>62</x:v>
      </x:c>
    </x:row>
    <x:row r="4" spans="1:10">
      <x:c r="A4" s="0" t="s">
        <x:v>63</x:v>
      </x:c>
      <x:c r="B4" s="0" t="s">
        <x:v>64</x:v>
      </x:c>
      <x:c r="C4" s="0" t="s">
        <x:v>65</x:v>
      </x:c>
      <x:c r="E4" s="0" t="s">
        <x:v>66</x:v>
      </x:c>
      <x:c r="J4" s="0" t="s">
        <x:v>67</x:v>
      </x:c>
    </x:row>
    <x:row r="5" spans="1:10">
      <x:c r="A5" s="0" t="s">
        <x:v>68</x:v>
      </x:c>
      <x:c r="B5" s="0" t="s">
        <x:v>69</x:v>
      </x:c>
      <x:c r="C5" s="0" t="s">
        <x:v>70</x:v>
      </x:c>
      <x:c r="E5" s="0" t="s">
        <x:v>71</x:v>
      </x:c>
      <x:c r="J5" s="0" t="s">
        <x:v>72</x:v>
      </x:c>
    </x:row>
    <x:row r="6" spans="1:10">
      <x:c r="A6" s="0" t="s">
        <x:v>73</x:v>
      </x:c>
      <x:c r="B6" s="0" t="s">
        <x:v>69</x:v>
      </x:c>
      <x:c r="C6" s="0" t="s">
        <x:v>74</x:v>
      </x:c>
      <x:c r="E6" s="0" t="s">
        <x:v>75</x:v>
      </x:c>
      <x:c r="I6" s="0" t="s">
        <x:v>58</x:v>
      </x:c>
    </x:row>
    <x:row r="7" spans="1:10">
      <x:c r="A7" s="0" t="s">
        <x:v>76</x:v>
      </x:c>
      <x:c r="B7" s="0" t="s">
        <x:v>77</x:v>
      </x:c>
      <x:c r="C7" s="0" t="s">
        <x:v>78</x:v>
      </x:c>
      <x:c r="E7" s="0" t="s">
        <x:v>79</x:v>
      </x:c>
      <x:c r="I7" s="0" t="s">
        <x:v>58</x:v>
      </x:c>
    </x:row>
    <x:row r="8" spans="1:10">
      <x:c r="A8" s="0" t="s">
        <x:v>80</x:v>
      </x:c>
      <x:c r="B8" s="0" t="s">
        <x:v>81</x:v>
      </x:c>
      <x:c r="C8" s="0" t="s">
        <x:v>82</x:v>
      </x:c>
      <x:c r="E8" s="0" t="s">
        <x:v>83</x:v>
      </x:c>
      <x:c r="I8" s="0" t="s">
        <x:v>58</x:v>
      </x:c>
    </x:row>
    <x:row r="9" spans="1:10">
      <x:c r="A9" s="0" t="s">
        <x:v>84</x:v>
      </x:c>
      <x:c r="B9" s="0" t="s">
        <x:v>85</x:v>
      </x:c>
      <x:c r="C9" s="0" t="s">
        <x:v>86</x:v>
      </x:c>
      <x:c r="E9" s="0" t="s">
        <x:v>87</x:v>
      </x:c>
      <x:c r="I9" s="0" t="s">
        <x:v>58</x:v>
      </x:c>
    </x:row>
    <x:row r="10" spans="1:10">
      <x:c r="A10" s="0" t="s">
        <x:v>88</x:v>
      </x:c>
      <x:c r="B10" s="0" t="s">
        <x:v>89</x:v>
      </x:c>
      <x:c r="C10" s="0" t="s">
        <x:v>90</x:v>
      </x:c>
      <x:c r="J10" s="0" t="s">
        <x:v>91</x:v>
      </x:c>
    </x:row>
    <x:row r="11" spans="1:10">
      <x:c r="A11" s="0" t="s">
        <x:v>68</x:v>
      </x:c>
      <x:c r="B11" s="0" t="s">
        <x:v>92</x:v>
      </x:c>
      <x:c r="C11" s="0" t="s">
        <x:v>93</x:v>
      </x:c>
      <x:c r="E11" s="0" t="s">
        <x:v>94</x:v>
      </x:c>
      <x:c r="I11" s="0" t="s">
        <x:v>58</x:v>
      </x:c>
    </x:row>
    <x:row r="12" spans="1:10">
      <x:c r="A12" s="0" t="s">
        <x:v>95</x:v>
      </x:c>
      <x:c r="B12" s="0" t="s">
        <x:v>92</x:v>
      </x:c>
      <x:c r="C12" s="0" t="s">
        <x:v>96</x:v>
      </x:c>
      <x:c r="E12" s="0" t="s">
        <x:v>97</x:v>
      </x:c>
      <x:c r="J12" s="0" t="s">
        <x:v>98</x:v>
      </x:c>
    </x:row>
    <x:row r="13" spans="1:10">
      <x:c r="A13" s="0" t="s">
        <x:v>99</x:v>
      </x:c>
      <x:c r="B13" s="0" t="s">
        <x:v>100</x:v>
      </x:c>
      <x:c r="C13" s="0" t="s">
        <x:v>101</x:v>
      </x:c>
      <x:c r="E13" s="0" t="s">
        <x:v>102</x:v>
      </x:c>
      <x:c r="I13" s="0" t="s">
        <x:v>58</x:v>
      </x:c>
    </x:row>
    <x:row r="14" spans="1:10">
      <x:c r="A14" s="0" t="s">
        <x:v>103</x:v>
      </x:c>
      <x:c r="B14" s="0" t="s">
        <x:v>104</x:v>
      </x:c>
      <x:c r="C14" s="0" t="s">
        <x:v>105</x:v>
      </x:c>
      <x:c r="E14" s="0" t="s">
        <x:v>106</x:v>
      </x:c>
      <x:c r="I14" s="0" t="s">
        <x:v>58</x:v>
      </x:c>
    </x:row>
    <x:row r="15" spans="1:10">
      <x:c r="A15" s="0" t="s">
        <x:v>107</x:v>
      </x:c>
      <x:c r="B15" s="0" t="s">
        <x:v>108</x:v>
      </x:c>
      <x:c r="C15" s="0" t="s">
        <x:v>109</x:v>
      </x:c>
      <x:c r="E15" s="0" t="s">
        <x:v>110</x:v>
      </x:c>
      <x:c r="I15" s="0" t="s">
        <x:v>58</x:v>
      </x:c>
    </x:row>
    <x:row r="16" spans="1:10">
      <x:c r="A16" s="0" t="s">
        <x:v>111</x:v>
      </x:c>
      <x:c r="B16" s="0" t="s">
        <x:v>112</x:v>
      </x:c>
      <x:c r="C16" s="0" t="s">
        <x:v>113</x:v>
      </x:c>
      <x:c r="E16" s="0" t="s">
        <x:v>114</x:v>
      </x:c>
      <x:c r="J16" s="0" t="s">
        <x:v>115</x:v>
      </x:c>
    </x:row>
    <x:row r="17" spans="1:10">
      <x:c r="A17" s="0" t="s">
        <x:v>116</x:v>
      </x:c>
      <x:c r="B17" s="0" t="s">
        <x:v>112</x:v>
      </x:c>
      <x:c r="C17" s="0" t="s">
        <x:v>113</x:v>
      </x:c>
      <x:c r="E17" s="0" t="s">
        <x:v>117</x:v>
      </x:c>
      <x:c r="I17" s="0" t="s">
        <x:v>58</x:v>
      </x:c>
    </x:row>
    <x:row r="18" spans="1:10">
      <x:c r="A18" s="0" t="s">
        <x:v>118</x:v>
      </x:c>
      <x:c r="B18" s="0" t="s">
        <x:v>119</x:v>
      </x:c>
      <x:c r="C18" s="0" t="s">
        <x:v>120</x:v>
      </x:c>
      <x:c r="E18" s="0" t="s">
        <x:v>121</x:v>
      </x:c>
      <x:c r="I18" s="0" t="s">
        <x:v>58</x:v>
      </x:c>
    </x:row>
    <x:row r="19" spans="1:10">
      <x:c r="A19" s="0" t="s">
        <x:v>122</x:v>
      </x:c>
      <x:c r="B19" s="0" t="s">
        <x:v>119</x:v>
      </x:c>
      <x:c r="C19" s="0" t="s">
        <x:v>123</x:v>
      </x:c>
      <x:c r="E19" s="0" t="s">
        <x:v>124</x:v>
      </x:c>
      <x:c r="I19" s="0" t="s">
        <x:v>58</x:v>
      </x:c>
    </x:row>
    <x:row r="20" spans="1:10">
      <x:c r="A20" s="0" t="s">
        <x:v>125</x:v>
      </x:c>
      <x:c r="B20" s="0" t="s">
        <x:v>126</x:v>
      </x:c>
      <x:c r="C20" s="0" t="s">
        <x:v>127</x:v>
      </x:c>
      <x:c r="E20" s="0" t="s">
        <x:v>128</x:v>
      </x:c>
      <x:c r="I20" s="0" t="s">
        <x:v>58</x:v>
      </x:c>
    </x:row>
    <x:row r="21" spans="1:10">
      <x:c r="A21" s="0" t="s">
        <x:v>129</x:v>
      </x:c>
      <x:c r="B21" s="0" t="s">
        <x:v>126</x:v>
      </x:c>
      <x:c r="C21" s="0" t="s">
        <x:v>130</x:v>
      </x:c>
      <x:c r="E21" s="0" t="s">
        <x:v>131</x:v>
      </x:c>
      <x:c r="J21" s="0" t="s">
        <x:v>132</x:v>
      </x:c>
    </x:row>
    <x:row r="22" spans="1:10">
      <x:c r="A22" s="0" t="s">
        <x:v>133</x:v>
      </x:c>
      <x:c r="B22" s="0" t="s">
        <x:v>134</x:v>
      </x:c>
      <x:c r="C22" s="0" t="s">
        <x:v>135</x:v>
      </x:c>
      <x:c r="E22" s="0" t="s">
        <x:v>136</x:v>
      </x:c>
      <x:c r="J22" s="0" t="s">
        <x:v>137</x:v>
      </x:c>
    </x:row>
    <x:row r="23" spans="1:10">
      <x:c r="A23" s="0" t="s">
        <x:v>138</x:v>
      </x:c>
      <x:c r="B23" s="0" t="s">
        <x:v>139</x:v>
      </x:c>
      <x:c r="E23" s="0" t="s">
        <x:v>140</x:v>
      </x:c>
      <x:c r="J23" s="0" t="s">
        <x:v>141</x:v>
      </x:c>
    </x:row>
    <x:row r="24" spans="1:10">
      <x:c r="A24" s="0" t="s">
        <x:v>142</x:v>
      </x:c>
      <x:c r="B24" s="0" t="s">
        <x:v>143</x:v>
      </x:c>
      <x:c r="C24" s="0" t="s">
        <x:v>144</x:v>
      </x:c>
      <x:c r="J24" s="0" t="s">
        <x:v>145</x:v>
      </x:c>
    </x:row>
    <x:row r="25" spans="1:10">
      <x:c r="A25" s="0" t="s">
        <x:v>146</x:v>
      </x:c>
      <x:c r="B25" s="0" t="s">
        <x:v>143</x:v>
      </x:c>
      <x:c r="C25" s="0" t="s">
        <x:v>144</x:v>
      </x:c>
      <x:c r="E25" s="0" t="s">
        <x:v>147</x:v>
      </x:c>
      <x:c r="I25" s="0" t="s">
        <x:v>58</x:v>
      </x:c>
    </x:row>
    <x:row r="26" spans="1:10">
      <x:c r="A26" s="0" t="s">
        <x:v>148</x:v>
      </x:c>
      <x:c r="B26" s="0" t="s">
        <x:v>149</x:v>
      </x:c>
      <x:c r="C26" s="0" t="s">
        <x:v>150</x:v>
      </x:c>
      <x:c r="E26" s="0" t="s">
        <x:v>151</x:v>
      </x:c>
      <x:c r="I26" s="0" t="s">
        <x:v>58</x:v>
      </x:c>
    </x:row>
    <x:row r="27" spans="1:10">
      <x:c r="A27" s="0" t="s">
        <x:v>152</x:v>
      </x:c>
      <x:c r="B27" s="0" t="s">
        <x:v>153</x:v>
      </x:c>
      <x:c r="C27" s="0" t="s">
        <x:v>154</x:v>
      </x:c>
      <x:c r="E27" s="0" t="s">
        <x:v>155</x:v>
      </x:c>
      <x:c r="I27" s="0" t="s">
        <x:v>58</x:v>
      </x:c>
    </x:row>
    <x:row r="28" spans="1:10">
      <x:c r="A28" s="0" t="s">
        <x:v>156</x:v>
      </x:c>
      <x:c r="B28" s="0" t="s">
        <x:v>157</x:v>
      </x:c>
      <x:c r="C28" s="0" t="s">
        <x:v>158</x:v>
      </x:c>
      <x:c r="E28" s="0" t="s">
        <x:v>159</x:v>
      </x:c>
      <x:c r="I28" s="0" t="s">
        <x:v>58</x:v>
      </x:c>
    </x:row>
    <x:row r="29" spans="1:10">
      <x:c r="A29" s="0" t="s">
        <x:v>160</x:v>
      </x:c>
      <x:c r="B29" s="0" t="s">
        <x:v>157</x:v>
      </x:c>
      <x:c r="C29" s="0" t="s">
        <x:v>161</x:v>
      </x:c>
      <x:c r="E29" s="0" t="s">
        <x:v>162</x:v>
      </x:c>
      <x:c r="J29" s="0" t="s">
        <x:v>163</x:v>
      </x:c>
    </x:row>
    <x:row r="30" spans="1:10">
      <x:c r="A30" s="0" t="s">
        <x:v>164</x:v>
      </x:c>
      <x:c r="B30" s="0" t="s">
        <x:v>157</x:v>
      </x:c>
      <x:c r="C30" s="0" t="s">
        <x:v>21</x:v>
      </x:c>
      <x:c r="J30" s="0" t="s">
        <x:v>163</x:v>
      </x:c>
    </x:row>
    <x:row r="31" spans="1:10">
      <x:c r="A31" s="0" t="s">
        <x:v>165</x:v>
      </x:c>
      <x:c r="B31" s="0" t="s">
        <x:v>166</x:v>
      </x:c>
      <x:c r="C31" s="0" t="s">
        <x:v>167</x:v>
      </x:c>
      <x:c r="E31" s="0" t="s">
        <x:v>168</x:v>
      </x:c>
      <x:c r="I31" s="0" t="s">
        <x:v>58</x:v>
      </x:c>
    </x:row>
    <x:row r="32" spans="1:10">
      <x:c r="A32" s="0" t="s">
        <x:v>169</x:v>
      </x:c>
      <x:c r="B32" s="0" t="s">
        <x:v>170</x:v>
      </x:c>
      <x:c r="J32" s="0" t="s">
        <x:v>171</x:v>
      </x:c>
    </x:row>
    <x:row r="33" spans="1:10">
      <x:c r="A33" s="0" t="s">
        <x:v>172</x:v>
      </x:c>
      <x:c r="B33" s="0" t="s">
        <x:v>173</x:v>
      </x:c>
      <x:c r="C33" s="0" t="s">
        <x:v>174</x:v>
      </x:c>
      <x:c r="E33" s="0" t="s">
        <x:v>175</x:v>
      </x:c>
      <x:c r="I33" s="0" t="s">
        <x:v>58</x:v>
      </x:c>
    </x:row>
    <x:row r="34" spans="1:10">
      <x:c r="A34" s="0" t="s">
        <x:v>176</x:v>
      </x:c>
      <x:c r="B34" s="0" t="s">
        <x:v>177</x:v>
      </x:c>
      <x:c r="C34" s="0" t="s">
        <x:v>178</x:v>
      </x:c>
      <x:c r="E34" s="0" t="s">
        <x:v>179</x:v>
      </x:c>
      <x:c r="I34" s="0" t="s">
        <x:v>58</x:v>
      </x:c>
    </x:row>
    <x:row r="35" spans="1:10">
      <x:c r="A35" s="0" t="s">
        <x:v>180</x:v>
      </x:c>
      <x:c r="B35" s="0" t="s">
        <x:v>181</x:v>
      </x:c>
      <x:c r="C35" s="0" t="s">
        <x:v>182</x:v>
      </x:c>
      <x:c r="E35" s="0" t="s">
        <x:v>183</x:v>
      </x:c>
      <x:c r="I35" s="0" t="s">
        <x:v>58</x:v>
      </x:c>
    </x:row>
    <x:row r="36" spans="1:10">
      <x:c r="A36" s="0" t="s">
        <x:v>184</x:v>
      </x:c>
      <x:c r="B36" s="0" t="s">
        <x:v>185</x:v>
      </x:c>
      <x:c r="C36" s="0" t="s">
        <x:v>186</x:v>
      </x:c>
      <x:c r="E36" s="0" t="s">
        <x:v>187</x:v>
      </x:c>
      <x:c r="I36" s="0" t="s">
        <x:v>58</x:v>
      </x:c>
    </x:row>
    <x:row r="37" spans="1:10">
      <x:c r="A37" s="0" t="s">
        <x:v>188</x:v>
      </x:c>
      <x:c r="B37" s="0" t="s">
        <x:v>185</x:v>
      </x:c>
      <x:c r="C37" s="0" t="s">
        <x:v>186</x:v>
      </x:c>
      <x:c r="E37" s="0" t="s">
        <x:v>187</x:v>
      </x:c>
      <x:c r="J37" s="0" t="s">
        <x:v>189</x:v>
      </x:c>
    </x:row>
    <x:row r="38" spans="1:10">
      <x:c r="A38" s="0" t="s">
        <x:v>190</x:v>
      </x:c>
      <x:c r="B38" s="0" t="s">
        <x:v>191</x:v>
      </x:c>
      <x:c r="C38" s="0" t="s">
        <x:v>192</x:v>
      </x:c>
      <x:c r="E38" s="0" t="s">
        <x:v>193</x:v>
      </x:c>
      <x:c r="I38" s="0" t="s">
        <x:v>58</x:v>
      </x:c>
    </x:row>
    <x:row r="39" spans="1:10">
      <x:c r="A39" s="0" t="s">
        <x:v>194</x:v>
      </x:c>
      <x:c r="B39" s="0" t="s">
        <x:v>195</x:v>
      </x:c>
      <x:c r="E39" s="0" t="s">
        <x:v>196</x:v>
      </x:c>
      <x:c r="J39" s="0" t="s">
        <x:v>197</x:v>
      </x:c>
    </x:row>
    <x:row r="40" spans="1:10">
      <x:c r="A40" s="0" t="s">
        <x:v>184</x:v>
      </x:c>
      <x:c r="B40" s="0" t="s">
        <x:v>198</x:v>
      </x:c>
      <x:c r="C40" s="0" t="s">
        <x:v>199</x:v>
      </x:c>
      <x:c r="E40" s="0" t="s">
        <x:v>200</x:v>
      </x:c>
      <x:c r="I40" s="0" t="s">
        <x:v>58</x:v>
      </x:c>
    </x:row>
    <x:row r="41" spans="1:10">
      <x:c r="A41" s="0" t="s">
        <x:v>184</x:v>
      </x:c>
      <x:c r="B41" s="0" t="s">
        <x:v>201</x:v>
      </x:c>
      <x:c r="C41" s="0" t="s">
        <x:v>202</x:v>
      </x:c>
      <x:c r="J41" s="0" t="s">
        <x:v>203</x:v>
      </x:c>
    </x:row>
    <x:row r="42" spans="1:10">
      <x:c r="A42" s="0" t="s">
        <x:v>188</x:v>
      </x:c>
      <x:c r="B42" s="0" t="s">
        <x:v>201</x:v>
      </x:c>
      <x:c r="C42" s="0" t="s">
        <x:v>204</x:v>
      </x:c>
      <x:c r="E42" s="0" t="s">
        <x:v>205</x:v>
      </x:c>
      <x:c r="I42" s="0" t="s">
        <x:v>58</x:v>
      </x:c>
    </x:row>
    <x:row r="43" spans="1:10">
      <x:c r="A43" s="0" t="s">
        <x:v>206</x:v>
      </x:c>
      <x:c r="B43" s="0" t="s">
        <x:v>207</x:v>
      </x:c>
      <x:c r="C43" s="0" t="s">
        <x:v>208</x:v>
      </x:c>
      <x:c r="E43" s="0" t="s">
        <x:v>209</x:v>
      </x:c>
      <x:c r="I43" s="0" t="s">
        <x:v>58</x:v>
      </x:c>
    </x:row>
    <x:row r="44" spans="1:10">
      <x:c r="A44" s="0" t="s">
        <x:v>210</x:v>
      </x:c>
      <x:c r="B44" s="0" t="s">
        <x:v>211</x:v>
      </x:c>
      <x:c r="E44" s="0" t="s">
        <x:v>212</x:v>
      </x:c>
      <x:c r="I44" s="0" t="s">
        <x:v>58</x:v>
      </x:c>
    </x:row>
    <x:row r="45" spans="1:10">
      <x:c r="A45" s="0" t="s">
        <x:v>184</x:v>
      </x:c>
      <x:c r="B45" s="0" t="s">
        <x:v>211</x:v>
      </x:c>
      <x:c r="E45" s="0" t="s">
        <x:v>213</x:v>
      </x:c>
      <x:c r="J45" s="0" t="s">
        <x:v>214</x:v>
      </x:c>
    </x:row>
    <x:row r="46" spans="1:10">
      <x:c r="A46" s="0" t="s">
        <x:v>215</x:v>
      </x:c>
      <x:c r="B46" s="0" t="s">
        <x:v>216</x:v>
      </x:c>
      <x:c r="C46" s="0" t="s">
        <x:v>217</x:v>
      </x:c>
      <x:c r="E46" s="0" t="s">
        <x:v>218</x:v>
      </x:c>
      <x:c r="J46" s="0" t="s">
        <x:v>219</x:v>
      </x:c>
    </x:row>
    <x:row r="47" spans="1:10">
      <x:c r="A47" s="0" t="s">
        <x:v>220</x:v>
      </x:c>
      <x:c r="B47" s="0" t="s">
        <x:v>216</x:v>
      </x:c>
      <x:c r="C47" s="0" t="s">
        <x:v>221</x:v>
      </x:c>
      <x:c r="E47" s="0" t="s">
        <x:v>222</x:v>
      </x:c>
      <x:c r="I47" s="0" t="s">
        <x:v>58</x:v>
      </x:c>
    </x:row>
    <x:row r="48" spans="1:10">
      <x:c r="A48" s="0" t="s">
        <x:v>223</x:v>
      </x:c>
      <x:c r="B48" s="0" t="s">
        <x:v>224</x:v>
      </x:c>
      <x:c r="C48" s="0" t="s">
        <x:v>225</x:v>
      </x:c>
      <x:c r="E48" s="0" t="s">
        <x:v>226</x:v>
      </x:c>
      <x:c r="I48" s="0" t="s">
        <x:v>58</x:v>
      </x:c>
    </x:row>
    <x:row r="49" spans="1:10">
      <x:c r="A49" s="0" t="s">
        <x:v>227</x:v>
      </x:c>
      <x:c r="B49" s="0" t="s">
        <x:v>228</x:v>
      </x:c>
      <x:c r="C49" s="0" t="s">
        <x:v>229</x:v>
      </x:c>
      <x:c r="E49" s="0" t="s">
        <x:v>230</x:v>
      </x:c>
      <x:c r="I49" s="0" t="s">
        <x:v>58</x:v>
      </x:c>
    </x:row>
    <x:row r="50" spans="1:10">
      <x:c r="A50" s="0" t="s">
        <x:v>231</x:v>
      </x:c>
      <x:c r="B50" s="0" t="s">
        <x:v>232</x:v>
      </x:c>
      <x:c r="C50" s="0" t="s">
        <x:v>233</x:v>
      </x:c>
      <x:c r="E50" s="0" t="s">
        <x:v>234</x:v>
      </x:c>
      <x:c r="J50" s="0" t="s">
        <x:v>235</x:v>
      </x:c>
    </x:row>
    <x:row r="51" spans="1:10">
      <x:c r="A51" s="0" t="s">
        <x:v>236</x:v>
      </x:c>
      <x:c r="B51" s="0" t="s">
        <x:v>237</x:v>
      </x:c>
      <x:c r="C51" s="0" t="s">
        <x:v>238</x:v>
      </x:c>
      <x:c r="E51" s="0" t="s">
        <x:v>239</x:v>
      </x:c>
      <x:c r="I51" s="0" t="s">
        <x:v>58</x:v>
      </x:c>
    </x:row>
    <x:row r="52" spans="1:10">
      <x:c r="A52" s="0" t="s">
        <x:v>240</x:v>
      </x:c>
      <x:c r="B52" s="0" t="s">
        <x:v>241</x:v>
      </x:c>
      <x:c r="C52" s="0" t="s">
        <x:v>242</x:v>
      </x:c>
      <x:c r="E52" s="0" t="s">
        <x:v>243</x:v>
      </x:c>
      <x:c r="I52" s="0" t="s">
        <x:v>58</x:v>
      </x:c>
    </x:row>
    <x:row r="53" spans="1:10">
      <x:c r="A53" s="0" t="s">
        <x:v>244</x:v>
      </x:c>
      <x:c r="B53" s="0" t="s">
        <x:v>245</x:v>
      </x:c>
      <x:c r="C53" s="0" t="s">
        <x:v>246</x:v>
      </x:c>
      <x:c r="E53" s="0" t="s">
        <x:v>247</x:v>
      </x:c>
      <x:c r="J53" s="0" t="s">
        <x:v>248</x:v>
      </x:c>
    </x:row>
    <x:row r="54" spans="1:10">
      <x:c r="A54" s="0" t="s">
        <x:v>249</x:v>
      </x:c>
      <x:c r="B54" s="0" t="s">
        <x:v>245</x:v>
      </x:c>
      <x:c r="C54" s="0" t="s">
        <x:v>250</x:v>
      </x:c>
      <x:c r="E54" s="0" t="s">
        <x:v>251</x:v>
      </x:c>
      <x:c r="I54" s="0" t="s">
        <x:v>58</x:v>
      </x:c>
    </x:row>
    <x:row r="55" spans="1:10">
      <x:c r="A55" s="0" t="s">
        <x:v>252</x:v>
      </x:c>
      <x:c r="B55" s="0" t="s">
        <x:v>253</x:v>
      </x:c>
      <x:c r="C55" s="0" t="s">
        <x:v>254</x:v>
      </x:c>
      <x:c r="E55" s="0" t="s">
        <x:v>255</x:v>
      </x:c>
      <x:c r="I55" s="0" t="s">
        <x:v>58</x:v>
      </x:c>
    </x:row>
    <x:row r="56" spans="1:10">
      <x:c r="A56" s="0" t="s">
        <x:v>256</x:v>
      </x:c>
      <x:c r="B56" s="0" t="s">
        <x:v>253</x:v>
      </x:c>
      <x:c r="C56" s="0" t="s">
        <x:v>257</x:v>
      </x:c>
      <x:c r="E56" s="0" t="s">
        <x:v>258</x:v>
      </x:c>
      <x:c r="J56" s="0" t="s">
        <x:v>259</x:v>
      </x:c>
    </x:row>
    <x:row r="57" spans="1:10">
      <x:c r="A57" s="0" t="s">
        <x:v>260</x:v>
      </x:c>
      <x:c r="B57" s="0" t="s">
        <x:v>261</x:v>
      </x:c>
      <x:c r="C57" s="0" t="s">
        <x:v>262</x:v>
      </x:c>
      <x:c r="E57" s="0" t="s">
        <x:v>263</x:v>
      </x:c>
      <x:c r="I57" s="0" t="s">
        <x:v>58</x:v>
      </x:c>
    </x:row>
    <x:row r="58" spans="1:10">
      <x:c r="A58" s="0" t="s">
        <x:v>264</x:v>
      </x:c>
      <x:c r="B58" s="0" t="s">
        <x:v>265</x:v>
      </x:c>
      <x:c r="C58" s="0" t="s">
        <x:v>266</x:v>
      </x:c>
      <x:c r="E58" s="0" t="s">
        <x:v>267</x:v>
      </x:c>
      <x:c r="J58" s="0" t="s">
        <x:v>268</x:v>
      </x:c>
    </x:row>
    <x:row r="59" spans="1:10">
      <x:c r="A59" s="0" t="s">
        <x:v>269</x:v>
      </x:c>
      <x:c r="B59" s="0" t="s">
        <x:v>265</x:v>
      </x:c>
      <x:c r="C59" s="0" t="s">
        <x:v>270</x:v>
      </x:c>
      <x:c r="E59" s="0" t="s">
        <x:v>271</x:v>
      </x:c>
      <x:c r="I59" s="0" t="s">
        <x:v>58</x:v>
      </x:c>
    </x:row>
    <x:row r="60" spans="1:10">
      <x:c r="A60" s="0" t="s">
        <x:v>272</x:v>
      </x:c>
      <x:c r="B60" s="0" t="s">
        <x:v>273</x:v>
      </x:c>
      <x:c r="C60" s="0" t="s">
        <x:v>274</x:v>
      </x:c>
      <x:c r="E60" s="0" t="s">
        <x:v>275</x:v>
      </x:c>
      <x:c r="I60" s="0" t="s">
        <x:v>58</x:v>
      </x:c>
    </x:row>
    <x:row r="61" spans="1:10">
      <x:c r="A61" s="0" t="s">
        <x:v>276</x:v>
      </x:c>
      <x:c r="B61" s="0" t="s">
        <x:v>277</x:v>
      </x:c>
      <x:c r="C61" s="0" t="s">
        <x:v>278</x:v>
      </x:c>
      <x:c r="E61" s="0" t="s">
        <x:v>279</x:v>
      </x:c>
      <x:c r="I61" s="0" t="s">
        <x:v>58</x:v>
      </x:c>
    </x:row>
    <x:row r="62" spans="1:10">
      <x:c r="A62" s="0" t="s">
        <x:v>280</x:v>
      </x:c>
      <x:c r="B62" s="0" t="s">
        <x:v>277</x:v>
      </x:c>
      <x:c r="C62" s="0" t="s">
        <x:v>281</x:v>
      </x:c>
      <x:c r="J62" s="0" t="s">
        <x:v>282</x:v>
      </x:c>
    </x:row>
    <x:row r="63" spans="1:10">
      <x:c r="A63" s="0" t="s">
        <x:v>210</x:v>
      </x:c>
      <x:c r="B63" s="0" t="s">
        <x:v>283</x:v>
      </x:c>
      <x:c r="C63" s="0" t="s">
        <x:v>284</x:v>
      </x:c>
      <x:c r="E63" s="0" t="s">
        <x:v>285</x:v>
      </x:c>
      <x:c r="I63" s="0" t="s">
        <x:v>58</x:v>
      </x:c>
    </x:row>
    <x:row r="64" spans="1:10">
      <x:c r="A64" s="0" t="s">
        <x:v>286</x:v>
      </x:c>
      <x:c r="B64" s="0" t="s">
        <x:v>283</x:v>
      </x:c>
      <x:c r="C64" s="0" t="s">
        <x:v>287</x:v>
      </x:c>
      <x:c r="J64" s="0" t="s">
        <x:v>288</x:v>
      </x:c>
    </x:row>
    <x:row r="65" spans="1:10">
      <x:c r="A65" s="0" t="s">
        <x:v>289</x:v>
      </x:c>
      <x:c r="B65" s="0" t="s">
        <x:v>290</x:v>
      </x:c>
      <x:c r="C65" s="0" t="s">
        <x:v>291</x:v>
      </x:c>
      <x:c r="E65" s="0" t="s">
        <x:v>292</x:v>
      </x:c>
      <x:c r="I65" s="0" t="s">
        <x:v>58</x:v>
      </x:c>
    </x:row>
    <x:row r="66" spans="1:10">
      <x:c r="A66" s="0" t="s">
        <x:v>293</x:v>
      </x:c>
      <x:c r="B66" s="0" t="s">
        <x:v>290</x:v>
      </x:c>
      <x:c r="C66" s="0" t="s">
        <x:v>294</x:v>
      </x:c>
      <x:c r="E66" s="0" t="s">
        <x:v>295</x:v>
      </x:c>
      <x:c r="J66" s="0" t="s">
        <x:v>296</x:v>
      </x:c>
    </x:row>
    <x:row r="67" spans="1:10">
      <x:c r="A67" s="0" t="s">
        <x:v>297</x:v>
      </x:c>
      <x:c r="B67" s="0" t="s">
        <x:v>298</x:v>
      </x:c>
      <x:c r="C67" s="0" t="s">
        <x:v>299</x:v>
      </x:c>
      <x:c r="E67" s="0" t="s">
        <x:v>300</x:v>
      </x:c>
      <x:c r="J67" s="0" t="s">
        <x:v>301</x:v>
      </x:c>
    </x:row>
    <x:row r="68" spans="1:10">
      <x:c r="A68" s="0" t="s">
        <x:v>302</x:v>
      </x:c>
      <x:c r="B68" s="0" t="s">
        <x:v>298</x:v>
      </x:c>
      <x:c r="C68" s="0" t="s">
        <x:v>303</x:v>
      </x:c>
      <x:c r="E68" s="0" t="s">
        <x:v>304</x:v>
      </x:c>
      <x:c r="I68" s="0" t="s">
        <x:v>58</x:v>
      </x:c>
    </x:row>
    <x:row r="69" spans="1:10">
      <x:c r="A69" s="0" t="s">
        <x:v>305</x:v>
      </x:c>
      <x:c r="B69" s="0" t="s">
        <x:v>306</x:v>
      </x:c>
      <x:c r="C69" s="0" t="s">
        <x:v>307</x:v>
      </x:c>
      <x:c r="E69" s="0" t="s">
        <x:v>308</x:v>
      </x:c>
      <x:c r="I69" s="0" t="s">
        <x:v>58</x:v>
      </x:c>
    </x:row>
    <x:row r="70" spans="1:10">
      <x:c r="A70" s="0" t="s">
        <x:v>309</x:v>
      </x:c>
      <x:c r="B70" s="0" t="s">
        <x:v>310</x:v>
      </x:c>
      <x:c r="C70" s="0" t="s">
        <x:v>311</x:v>
      </x:c>
      <x:c r="E70" s="0" t="s">
        <x:v>312</x:v>
      </x:c>
      <x:c r="I70" s="0" t="s">
        <x:v>58</x:v>
      </x:c>
    </x:row>
    <x:row r="71" spans="1:10">
      <x:c r="A71" s="0" t="s">
        <x:v>313</x:v>
      </x:c>
      <x:c r="B71" s="0" t="s">
        <x:v>310</x:v>
      </x:c>
      <x:c r="C71" s="0" t="s">
        <x:v>314</x:v>
      </x:c>
      <x:c r="E71" s="0" t="s">
        <x:v>315</x:v>
      </x:c>
      <x:c r="J71" s="0" t="s">
        <x:v>316</x:v>
      </x:c>
    </x:row>
    <x:row r="72" spans="1:10">
      <x:c r="A72" s="0" t="s">
        <x:v>317</x:v>
      </x:c>
      <x:c r="B72" s="0" t="s">
        <x:v>318</x:v>
      </x:c>
      <x:c r="C72" s="0" t="s">
        <x:v>319</x:v>
      </x:c>
      <x:c r="E72" s="0" t="s">
        <x:v>320</x:v>
      </x:c>
      <x:c r="I72" s="0" t="s">
        <x:v>58</x:v>
      </x:c>
    </x:row>
    <x:row r="73" spans="1:10">
      <x:c r="A73" s="0" t="s">
        <x:v>321</x:v>
      </x:c>
      <x:c r="B73" s="0" t="s">
        <x:v>318</x:v>
      </x:c>
      <x:c r="C73" s="0" t="s">
        <x:v>322</x:v>
      </x:c>
      <x:c r="E73" s="0" t="s">
        <x:v>323</x:v>
      </x:c>
      <x:c r="J73" s="0" t="s">
        <x:v>324</x:v>
      </x:c>
    </x:row>
    <x:row r="74" spans="1:10">
      <x:c r="A74" s="0" t="s">
        <x:v>325</x:v>
      </x:c>
      <x:c r="B74" s="0" t="s">
        <x:v>326</x:v>
      </x:c>
      <x:c r="C74" s="0" t="s">
        <x:v>86</x:v>
      </x:c>
      <x:c r="E74" s="0" t="s">
        <x:v>87</x:v>
      </x:c>
      <x:c r="J74" s="0" t="s">
        <x:v>327</x:v>
      </x:c>
    </x:row>
    <x:row r="75" spans="1:10">
      <x:c r="A75" s="0" t="s">
        <x:v>328</x:v>
      </x:c>
      <x:c r="B75" s="0" t="s">
        <x:v>329</x:v>
      </x:c>
      <x:c r="C75" s="0" t="s">
        <x:v>330</x:v>
      </x:c>
      <x:c r="E75" s="0" t="s">
        <x:v>331</x:v>
      </x:c>
      <x:c r="J75" s="0" t="s">
        <x:v>332</x:v>
      </x:c>
    </x:row>
    <x:row r="76" spans="1:10">
      <x:c r="A76" s="0" t="s">
        <x:v>333</x:v>
      </x:c>
      <x:c r="B76" s="0" t="s">
        <x:v>329</x:v>
      </x:c>
      <x:c r="C76" s="0" t="s">
        <x:v>334</x:v>
      </x:c>
      <x:c r="E76" s="0" t="s">
        <x:v>335</x:v>
      </x:c>
      <x:c r="I76" s="0" t="s">
        <x:v>58</x:v>
      </x:c>
    </x:row>
    <x:row r="77" spans="1:10">
      <x:c r="A77" s="0" t="s">
        <x:v>54</x:v>
      </x:c>
      <x:c r="B77" s="0" t="s">
        <x:v>336</x:v>
      </x:c>
      <x:c r="C77" s="0" t="s">
        <x:v>337</x:v>
      </x:c>
      <x:c r="E77" s="0" t="s">
        <x:v>338</x:v>
      </x:c>
      <x:c r="I77" s="0" t="s">
        <x:v>58</x:v>
      </x:c>
    </x:row>
    <x:row r="78" spans="1:10">
      <x:c r="A78" s="0" t="s">
        <x:v>160</x:v>
      </x:c>
      <x:c r="B78" s="0" t="s">
        <x:v>336</x:v>
      </x:c>
      <x:c r="C78" s="0" t="s">
        <x:v>339</x:v>
      </x:c>
      <x:c r="E78" s="0" t="s">
        <x:v>340</x:v>
      </x:c>
      <x:c r="J78" s="0" t="s">
        <x:v>341</x:v>
      </x:c>
    </x:row>
    <x:row r="79" spans="1:10">
      <x:c r="A79" s="0" t="s">
        <x:v>342</x:v>
      </x:c>
      <x:c r="B79" s="0" t="s">
        <x:v>336</x:v>
      </x:c>
      <x:c r="E79" s="0" t="s">
        <x:v>343</x:v>
      </x:c>
      <x:c r="J79" s="0" t="s">
        <x:v>344</x:v>
      </x:c>
    </x:row>
    <x:row r="80" spans="1:10">
      <x:c r="A80" s="0" t="s">
        <x:v>345</x:v>
      </x:c>
      <x:c r="B80" s="0" t="s">
        <x:v>336</x:v>
      </x:c>
      <x:c r="C80" s="0" t="s">
        <x:v>346</x:v>
      </x:c>
      <x:c r="E80" s="0" t="s">
        <x:v>347</x:v>
      </x:c>
      <x:c r="I80" s="0" t="s">
        <x:v>58</x:v>
      </x:c>
    </x:row>
    <x:row r="81" spans="1:10">
      <x:c r="A81" s="0" t="s">
        <x:v>348</x:v>
      </x:c>
      <x:c r="B81" s="0" t="s">
        <x:v>349</x:v>
      </x:c>
      <x:c r="C81" s="0" t="s">
        <x:v>350</x:v>
      </x:c>
      <x:c r="E81" s="0" t="s">
        <x:v>351</x:v>
      </x:c>
      <x:c r="I81" s="0" t="s">
        <x:v>58</x:v>
      </x:c>
    </x:row>
    <x:row r="82" spans="1:10">
      <x:c r="A82" s="0" t="s">
        <x:v>352</x:v>
      </x:c>
      <x:c r="B82" s="0" t="s">
        <x:v>349</x:v>
      </x:c>
      <x:c r="C82" s="0" t="s">
        <x:v>353</x:v>
      </x:c>
      <x:c r="J82" s="0" t="s">
        <x:v>354</x:v>
      </x:c>
    </x:row>
    <x:row r="83" spans="1:10">
      <x:c r="A83" s="0" t="s">
        <x:v>355</x:v>
      </x:c>
      <x:c r="B83" s="0" t="s">
        <x:v>356</x:v>
      </x:c>
      <x:c r="C83" s="0" t="s">
        <x:v>357</x:v>
      </x:c>
      <x:c r="E83" s="0" t="s">
        <x:v>358</x:v>
      </x:c>
      <x:c r="I83" s="0" t="s">
        <x:v>58</x:v>
      </x:c>
    </x:row>
    <x:row r="84" spans="1:10">
      <x:c r="A84" s="0" t="s">
        <x:v>359</x:v>
      </x:c>
      <x:c r="B84" s="0" t="s">
        <x:v>356</x:v>
      </x:c>
      <x:c r="C84" s="0" t="s">
        <x:v>360</x:v>
      </x:c>
      <x:c r="E84" s="0" t="s">
        <x:v>361</x:v>
      </x:c>
      <x:c r="J84" s="0" t="s">
        <x:v>362</x:v>
      </x:c>
    </x:row>
    <x:row r="85" spans="1:10">
      <x:c r="A85" s="0" t="s">
        <x:v>363</x:v>
      </x:c>
      <x:c r="B85" s="0" t="s">
        <x:v>364</x:v>
      </x:c>
      <x:c r="E85" s="0" t="s">
        <x:v>365</x:v>
      </x:c>
      <x:c r="J85" s="0" t="s">
        <x:v>366</x:v>
      </x:c>
    </x:row>
    <x:row r="86" spans="1:10">
      <x:c r="A86" s="0" t="s">
        <x:v>367</x:v>
      </x:c>
      <x:c r="B86" s="0" t="s">
        <x:v>368</x:v>
      </x:c>
      <x:c r="C86" s="0" t="s">
        <x:v>21</x:v>
      </x:c>
      <x:c r="E86" s="0" t="s">
        <x:v>369</x:v>
      </x:c>
      <x:c r="J86" s="0" t="s">
        <x:v>235</x:v>
      </x:c>
    </x:row>
    <x:row r="87" spans="1:10">
      <x:c r="A87" s="0" t="s">
        <x:v>370</x:v>
      </x:c>
      <x:c r="B87" s="0" t="s">
        <x:v>371</x:v>
      </x:c>
      <x:c r="C87" s="0" t="s">
        <x:v>372</x:v>
      </x:c>
      <x:c r="E87" s="0" t="s">
        <x:v>373</x:v>
      </x:c>
      <x:c r="I87" s="0" t="s">
        <x:v>58</x:v>
      </x:c>
    </x:row>
    <x:row r="88" spans="1:10">
      <x:c r="A88" s="0" t="s">
        <x:v>276</x:v>
      </x:c>
      <x:c r="B88" s="0" t="s">
        <x:v>374</x:v>
      </x:c>
      <x:c r="C88" s="0" t="s">
        <x:v>375</x:v>
      </x:c>
      <x:c r="E88" s="0" t="s">
        <x:v>376</x:v>
      </x:c>
      <x:c r="I88" s="0" t="s">
        <x:v>58</x:v>
      </x:c>
    </x:row>
    <x:row r="89" spans="1:10">
      <x:c r="A89" s="0" t="s">
        <x:v>377</x:v>
      </x:c>
      <x:c r="B89" s="0" t="s">
        <x:v>374</x:v>
      </x:c>
      <x:c r="C89" s="0" t="s">
        <x:v>378</x:v>
      </x:c>
      <x:c r="E89" s="0" t="s">
        <x:v>379</x:v>
      </x:c>
      <x:c r="J89" s="0" t="s">
        <x:v>380</x:v>
      </x:c>
    </x:row>
    <x:row r="90" spans="1:10">
      <x:c r="A90" s="0" t="s">
        <x:v>381</x:v>
      </x:c>
      <x:c r="B90" s="0" t="s">
        <x:v>382</x:v>
      </x:c>
      <x:c r="J90" s="0" t="s">
        <x:v>383</x:v>
      </x:c>
    </x:row>
    <x:row r="91" spans="1:10">
      <x:c r="A91" s="0" t="s">
        <x:v>384</x:v>
      </x:c>
      <x:c r="B91" s="0" t="s">
        <x:v>385</x:v>
      </x:c>
      <x:c r="C91" s="0" t="s">
        <x:v>386</x:v>
      </x:c>
      <x:c r="E91" s="0" t="s">
        <x:v>387</x:v>
      </x:c>
      <x:c r="J91" s="0" t="s">
        <x:v>388</x:v>
      </x:c>
    </x:row>
    <x:row r="92" spans="1:10">
      <x:c r="A92" s="0" t="s">
        <x:v>389</x:v>
      </x:c>
      <x:c r="B92" s="0" t="s">
        <x:v>385</x:v>
      </x:c>
      <x:c r="C92" s="0" t="s">
        <x:v>390</x:v>
      </x:c>
      <x:c r="E92" s="0" t="s">
        <x:v>391</x:v>
      </x:c>
      <x:c r="J92" s="0" t="s">
        <x:v>388</x:v>
      </x:c>
    </x:row>
    <x:row r="93" spans="1:10">
      <x:c r="A93" s="0" t="s">
        <x:v>392</x:v>
      </x:c>
      <x:c r="B93" s="0" t="s">
        <x:v>385</x:v>
      </x:c>
      <x:c r="C93" s="0" t="s">
        <x:v>393</x:v>
      </x:c>
      <x:c r="E93" s="0" t="s">
        <x:v>394</x:v>
      </x:c>
      <x:c r="I93" s="0" t="s">
        <x:v>58</x:v>
      </x:c>
    </x:row>
    <x:row r="94" spans="1:10">
      <x:c r="A94" s="0" t="s">
        <x:v>395</x:v>
      </x:c>
      <x:c r="B94" s="0" t="s">
        <x:v>396</x:v>
      </x:c>
      <x:c r="C94" s="0" t="s">
        <x:v>397</x:v>
      </x:c>
      <x:c r="E94" s="0" t="s">
        <x:v>398</x:v>
      </x:c>
      <x:c r="I94" s="0" t="s">
        <x:v>58</x:v>
      </x:c>
    </x:row>
    <x:row r="95" spans="1:10">
      <x:c r="A95" s="0" t="s">
        <x:v>399</x:v>
      </x:c>
      <x:c r="B95" s="0" t="s">
        <x:v>400</x:v>
      </x:c>
      <x:c r="C95" s="0" t="s">
        <x:v>401</x:v>
      </x:c>
      <x:c r="E95" s="0" t="s">
        <x:v>402</x:v>
      </x:c>
      <x:c r="J95" s="0" t="s">
        <x:v>403</x:v>
      </x:c>
    </x:row>
    <x:row r="96" spans="1:10">
      <x:c r="A96" s="0" t="s">
        <x:v>404</x:v>
      </x:c>
      <x:c r="B96" s="0" t="s">
        <x:v>400</x:v>
      </x:c>
      <x:c r="C96" s="0" t="s">
        <x:v>405</x:v>
      </x:c>
      <x:c r="E96" s="0" t="s">
        <x:v>406</x:v>
      </x:c>
      <x:c r="I96" s="0" t="s">
        <x:v>58</x:v>
      </x:c>
    </x:row>
    <x:row r="97" spans="1:10">
      <x:c r="A97" s="0" t="s">
        <x:v>407</x:v>
      </x:c>
      <x:c r="B97" s="0" t="s">
        <x:v>408</x:v>
      </x:c>
      <x:c r="C97" s="0" t="s">
        <x:v>409</x:v>
      </x:c>
      <x:c r="E97" s="0" t="s">
        <x:v>410</x:v>
      </x:c>
      <x:c r="J97" s="0" t="s">
        <x:v>411</x:v>
      </x:c>
    </x:row>
    <x:row r="98" spans="1:10">
      <x:c r="A98" s="0" t="s">
        <x:v>412</x:v>
      </x:c>
      <x:c r="B98" s="0" t="s">
        <x:v>413</x:v>
      </x:c>
      <x:c r="C98" s="0" t="s">
        <x:v>414</x:v>
      </x:c>
      <x:c r="E98" s="0" t="s">
        <x:v>415</x:v>
      </x:c>
      <x:c r="J98" s="0" t="s">
        <x:v>416</x:v>
      </x:c>
    </x:row>
    <x:row r="99" spans="1:10">
      <x:c r="A99" s="0" t="s">
        <x:v>305</x:v>
      </x:c>
      <x:c r="B99" s="0" t="s">
        <x:v>413</x:v>
      </x:c>
      <x:c r="C99" s="0" t="s">
        <x:v>417</x:v>
      </x:c>
      <x:c r="E99" s="0" t="s">
        <x:v>418</x:v>
      </x:c>
      <x:c r="I99" s="0" t="s">
        <x:v>58</x:v>
      </x:c>
    </x:row>
    <x:row r="100" spans="1:10">
      <x:c r="A100" s="0" t="s">
        <x:v>419</x:v>
      </x:c>
      <x:c r="B100" s="0" t="s">
        <x:v>420</x:v>
      </x:c>
      <x:c r="C100" s="0" t="s">
        <x:v>421</x:v>
      </x:c>
      <x:c r="E100" s="0" t="s">
        <x:v>422</x:v>
      </x:c>
      <x:c r="I100" s="0" t="s">
        <x:v>58</x:v>
      </x:c>
    </x:row>
    <x:row r="101" spans="1:10">
      <x:c r="A101" s="0" t="s">
        <x:v>423</x:v>
      </x:c>
      <x:c r="B101" s="0" t="s">
        <x:v>424</x:v>
      </x:c>
      <x:c r="C101" s="0" t="s">
        <x:v>425</x:v>
      </x:c>
      <x:c r="E101" s="0" t="s">
        <x:v>426</x:v>
      </x:c>
      <x:c r="I101" s="0" t="s">
        <x:v>58</x:v>
      </x:c>
    </x:row>
    <x:row r="102" spans="1:10">
      <x:c r="A102" s="0" t="s">
        <x:v>427</x:v>
      </x:c>
      <x:c r="B102" s="0" t="s">
        <x:v>428</x:v>
      </x:c>
      <x:c r="C102" s="0" t="s">
        <x:v>429</x:v>
      </x:c>
      <x:c r="E102" s="0" t="s">
        <x:v>430</x:v>
      </x:c>
      <x:c r="I102" s="0" t="s">
        <x:v>58</x:v>
      </x:c>
    </x:row>
    <x:row r="103" spans="1:10">
      <x:c r="A103" s="0" t="s">
        <x:v>431</x:v>
      </x:c>
      <x:c r="B103" s="0" t="s">
        <x:v>432</x:v>
      </x:c>
      <x:c r="C103" s="0" t="s">
        <x:v>90</x:v>
      </x:c>
      <x:c r="E103" s="0" t="s">
        <x:v>433</x:v>
      </x:c>
      <x:c r="I103" s="0" t="s">
        <x:v>58</x:v>
      </x:c>
    </x:row>
    <x:row r="104" spans="1:10">
      <x:c r="A104" s="0" t="s">
        <x:v>434</x:v>
      </x:c>
      <x:c r="B104" s="0" t="s">
        <x:v>407</x:v>
      </x:c>
      <x:c r="C104" s="0" t="s">
        <x:v>435</x:v>
      </x:c>
      <x:c r="E104" s="0" t="s">
        <x:v>436</x:v>
      </x:c>
      <x:c r="I104" s="0" t="s">
        <x:v>58</x:v>
      </x:c>
    </x:row>
    <x:row r="105" spans="1:10">
      <x:c r="A105" s="0" t="s">
        <x:v>437</x:v>
      </x:c>
      <x:c r="B105" s="0" t="s">
        <x:v>407</x:v>
      </x:c>
      <x:c r="C105" s="0" t="s">
        <x:v>438</x:v>
      </x:c>
      <x:c r="E105" s="0" t="s">
        <x:v>439</x:v>
      </x:c>
      <x:c r="J105" s="0" t="s">
        <x:v>440</x:v>
      </x:c>
    </x:row>
    <x:row r="106" spans="1:10">
      <x:c r="A106" s="0" t="s">
        <x:v>441</x:v>
      </x:c>
      <x:c r="B106" s="0" t="s">
        <x:v>442</x:v>
      </x:c>
      <x:c r="C106" s="0" t="s">
        <x:v>443</x:v>
      </x:c>
      <x:c r="E106" s="0" t="s">
        <x:v>444</x:v>
      </x:c>
      <x:c r="J106" s="0" t="s">
        <x:v>445</x:v>
      </x:c>
    </x:row>
    <x:row r="107" spans="1:10">
      <x:c r="A107" s="0" t="s">
        <x:v>446</x:v>
      </x:c>
      <x:c r="B107" s="0" t="s">
        <x:v>442</x:v>
      </x:c>
      <x:c r="C107" s="0" t="s">
        <x:v>447</x:v>
      </x:c>
      <x:c r="E107" s="0" t="s">
        <x:v>448</x:v>
      </x:c>
      <x:c r="I107" s="0" t="s">
        <x:v>58</x:v>
      </x:c>
    </x:row>
    <x:row r="108" spans="1:10">
      <x:c r="A108" s="0" t="s">
        <x:v>122</x:v>
      </x:c>
      <x:c r="B108" s="0" t="s">
        <x:v>449</x:v>
      </x:c>
      <x:c r="C108" s="0" t="s">
        <x:v>450</x:v>
      </x:c>
      <x:c r="E108" s="0" t="s">
        <x:v>451</x:v>
      </x:c>
      <x:c r="I108" s="0" t="s">
        <x:v>58</x:v>
      </x:c>
    </x:row>
    <x:row r="109" spans="1:10">
      <x:c r="A109" s="0" t="s">
        <x:v>452</x:v>
      </x:c>
      <x:c r="B109" s="0" t="s">
        <x:v>449</x:v>
      </x:c>
      <x:c r="C109" s="0" t="s">
        <x:v>453</x:v>
      </x:c>
      <x:c r="E109" s="0" t="s">
        <x:v>454</x:v>
      </x:c>
      <x:c r="J109" s="0" t="s">
        <x:v>455</x:v>
      </x:c>
    </x:row>
    <x:row r="110" spans="1:10">
      <x:c r="A110" s="0" t="s">
        <x:v>184</x:v>
      </x:c>
      <x:c r="B110" s="0" t="s">
        <x:v>456</x:v>
      </x:c>
      <x:c r="C110" s="0" t="s">
        <x:v>457</x:v>
      </x:c>
      <x:c r="E110" s="0" t="s">
        <x:v>458</x:v>
      </x:c>
      <x:c r="J110" s="0" t="s">
        <x:v>459</x:v>
      </x:c>
    </x:row>
    <x:row r="111" spans="1:10">
      <x:c r="A111" s="0" t="s">
        <x:v>460</x:v>
      </x:c>
      <x:c r="B111" s="0" t="s">
        <x:v>456</x:v>
      </x:c>
      <x:c r="C111" s="0" t="s">
        <x:v>461</x:v>
      </x:c>
      <x:c r="E111" s="0" t="s">
        <x:v>462</x:v>
      </x:c>
      <x:c r="I111" s="0" t="s">
        <x:v>58</x:v>
      </x:c>
    </x:row>
    <x:row r="112" spans="1:10">
      <x:c r="A112" s="0" t="s">
        <x:v>463</x:v>
      </x:c>
      <x:c r="B112" s="0" t="s">
        <x:v>464</x:v>
      </x:c>
      <x:c r="C112" s="0" t="s">
        <x:v>465</x:v>
      </x:c>
      <x:c r="E112" s="0" t="s">
        <x:v>466</x:v>
      </x:c>
      <x:c r="I112" s="0" t="s">
        <x:v>58</x:v>
      </x:c>
    </x:row>
    <x:row r="113" spans="1:10">
      <x:c r="A113" s="0" t="s">
        <x:v>467</x:v>
      </x:c>
      <x:c r="B113" s="0" t="s">
        <x:v>464</x:v>
      </x:c>
      <x:c r="C113" s="0" t="s">
        <x:v>468</x:v>
      </x:c>
      <x:c r="E113" s="0" t="s">
        <x:v>469</x:v>
      </x:c>
      <x:c r="J113" s="0" t="s">
        <x:v>470</x:v>
      </x:c>
    </x:row>
    <x:row r="114" spans="1:10">
      <x:c r="A114" s="0" t="s">
        <x:v>471</x:v>
      </x:c>
      <x:c r="B114" s="0" t="s">
        <x:v>472</x:v>
      </x:c>
      <x:c r="C114" s="0" t="s">
        <x:v>473</x:v>
      </x:c>
      <x:c r="E114" s="0" t="s">
        <x:v>474</x:v>
      </x:c>
      <x:c r="I114" s="0" t="s">
        <x:v>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xl/worksheets/sheet7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G49"/>
  <x:sheetViews>
    <x:sheetView workbookViewId="0"/>
  </x:sheetViews>
  <x:sheetFormatPr defaultRowHeight="15"/>
  <x:cols>
    <x:col min="1" max="1" width="11.870625" style="0" customWidth="1"/>
    <x:col min="2" max="2" width="11.600625" style="0" customWidth="1"/>
    <x:col min="3" max="3" width="31.000625" style="0" customWidth="1"/>
    <x:col min="4" max="4" width="14.840625" style="0" customWidth="1"/>
    <x:col min="5" max="7" width="40.710625" style="0" customWidth="1"/>
  </x:cols>
  <x:sheetData>
    <x:row r="1" spans="1:7">
      <x:c r="A1" s="130" t="s">
        <x:v>475</x:v>
      </x:c>
      <x:c r="B1" s="131" t="s">
        <x:v>476</x:v>
      </x:c>
      <x:c r="C1" s="131" t="s">
        <x:v>477</x:v>
      </x:c>
      <x:c r="D1" s="131" t="s">
        <x:v>43</x:v>
      </x:c>
      <x:c r="E1" s="131" t="s">
        <x:v>49</x:v>
      </x:c>
      <x:c r="F1" s="131" t="s">
        <x:v>50</x:v>
      </x:c>
      <x:c r="G1" s="132" t="s">
        <x:v>51</x:v>
      </x:c>
    </x:row>
    <x:row r="2" spans="1:7">
      <x:c r="A2" s="0" t="s">
        <x:v>54</x:v>
      </x:c>
      <x:c r="B2" s="0" t="s">
        <x:v>55</x:v>
      </x:c>
      <x:c r="C2" s="0" t="s">
        <x:v>56</x:v>
      </x:c>
      <x:c r="D2" s="0" t="s">
        <x:v>57</x:v>
      </x:c>
    </x:row>
    <x:row r="3" spans="1:7">
      <x:c r="A3" s="0" t="s">
        <x:v>59</x:v>
      </x:c>
      <x:c r="B3" s="0" t="s">
        <x:v>55</x:v>
      </x:c>
      <x:c r="C3" s="0" t="s">
        <x:v>60</x:v>
      </x:c>
      <x:c r="D3" s="0" t="s">
        <x:v>61</x:v>
      </x:c>
    </x:row>
    <x:row r="4" spans="1:7">
      <x:c r="A4" s="0" t="s">
        <x:v>68</x:v>
      </x:c>
      <x:c r="B4" s="0" t="s">
        <x:v>69</x:v>
      </x:c>
      <x:c r="C4" s="0" t="s">
        <x:v>70</x:v>
      </x:c>
      <x:c r="D4" s="0" t="s">
        <x:v>71</x:v>
      </x:c>
    </x:row>
    <x:row r="5" spans="1:7">
      <x:c r="A5" s="0" t="s">
        <x:v>73</x:v>
      </x:c>
      <x:c r="B5" s="0" t="s">
        <x:v>69</x:v>
      </x:c>
      <x:c r="C5" s="0" t="s">
        <x:v>74</x:v>
      </x:c>
      <x:c r="D5" s="0" t="s">
        <x:v>75</x:v>
      </x:c>
    </x:row>
    <x:row r="6" spans="1:7">
      <x:c r="A6" s="0" t="s">
        <x:v>80</x:v>
      </x:c>
      <x:c r="B6" s="0" t="s">
        <x:v>81</x:v>
      </x:c>
      <x:c r="C6" s="0" t="s">
        <x:v>82</x:v>
      </x:c>
      <x:c r="D6" s="0" t="s">
        <x:v>83</x:v>
      </x:c>
    </x:row>
    <x:row r="7" spans="1:7">
      <x:c r="A7" s="0" t="s">
        <x:v>84</x:v>
      </x:c>
      <x:c r="B7" s="0" t="s">
        <x:v>85</x:v>
      </x:c>
      <x:c r="C7" s="0" t="s">
        <x:v>86</x:v>
      </x:c>
      <x:c r="D7" s="0" t="s">
        <x:v>87</x:v>
      </x:c>
    </x:row>
    <x:row r="8" spans="1:7">
      <x:c r="A8" s="0" t="s">
        <x:v>99</x:v>
      </x:c>
      <x:c r="B8" s="0" t="s">
        <x:v>100</x:v>
      </x:c>
      <x:c r="C8" s="0" t="s">
        <x:v>101</x:v>
      </x:c>
      <x:c r="D8" s="0" t="s">
        <x:v>102</x:v>
      </x:c>
    </x:row>
    <x:row r="9" spans="1:7">
      <x:c r="A9" s="0" t="s">
        <x:v>107</x:v>
      </x:c>
      <x:c r="B9" s="0" t="s">
        <x:v>108</x:v>
      </x:c>
      <x:c r="C9" s="0" t="s">
        <x:v>109</x:v>
      </x:c>
      <x:c r="D9" s="0" t="s">
        <x:v>110</x:v>
      </x:c>
    </x:row>
    <x:row r="10" spans="1:7">
      <x:c r="A10" s="0" t="s">
        <x:v>116</x:v>
      </x:c>
      <x:c r="B10" s="0" t="s">
        <x:v>112</x:v>
      </x:c>
      <x:c r="C10" s="0" t="s">
        <x:v>113</x:v>
      </x:c>
      <x:c r="D10" s="0" t="s">
        <x:v>117</x:v>
      </x:c>
    </x:row>
    <x:row r="11" spans="1:7">
      <x:c r="A11" s="0" t="s">
        <x:v>125</x:v>
      </x:c>
      <x:c r="B11" s="0" t="s">
        <x:v>126</x:v>
      </x:c>
      <x:c r="C11" s="0" t="s">
        <x:v>127</x:v>
      </x:c>
      <x:c r="D11" s="0" t="s">
        <x:v>128</x:v>
      </x:c>
    </x:row>
    <x:row r="12" spans="1:7">
      <x:c r="A12" s="0" t="s">
        <x:v>129</x:v>
      </x:c>
      <x:c r="B12" s="0" t="s">
        <x:v>126</x:v>
      </x:c>
      <x:c r="C12" s="0" t="s">
        <x:v>130</x:v>
      </x:c>
      <x:c r="D12" s="0" t="s">
        <x:v>131</x:v>
      </x:c>
    </x:row>
    <x:row r="13" spans="1:7">
      <x:c r="A13" s="0" t="s">
        <x:v>152</x:v>
      </x:c>
      <x:c r="B13" s="0" t="s">
        <x:v>153</x:v>
      </x:c>
      <x:c r="C13" s="0" t="s">
        <x:v>154</x:v>
      </x:c>
      <x:c r="D13" s="0" t="s">
        <x:v>155</x:v>
      </x:c>
    </x:row>
    <x:row r="14" spans="1:7">
      <x:c r="A14" s="0" t="s">
        <x:v>156</x:v>
      </x:c>
      <x:c r="B14" s="0" t="s">
        <x:v>157</x:v>
      </x:c>
      <x:c r="C14" s="0" t="s">
        <x:v>158</x:v>
      </x:c>
      <x:c r="D14" s="0" t="s">
        <x:v>159</x:v>
      </x:c>
    </x:row>
    <x:row r="15" spans="1:7">
      <x:c r="A15" s="0" t="s">
        <x:v>160</x:v>
      </x:c>
      <x:c r="B15" s="0" t="s">
        <x:v>157</x:v>
      </x:c>
      <x:c r="C15" s="0" t="s">
        <x:v>161</x:v>
      </x:c>
      <x:c r="D15" s="0" t="s">
        <x:v>162</x:v>
      </x:c>
    </x:row>
    <x:row r="16" spans="1:7">
      <x:c r="A16" s="0" t="s">
        <x:v>176</x:v>
      </x:c>
      <x:c r="B16" s="0" t="s">
        <x:v>177</x:v>
      </x:c>
      <x:c r="C16" s="0" t="s">
        <x:v>178</x:v>
      </x:c>
      <x:c r="D16" s="0" t="s">
        <x:v>179</x:v>
      </x:c>
    </x:row>
    <x:row r="17" spans="1:7">
      <x:c r="A17" s="0" t="s">
        <x:v>180</x:v>
      </x:c>
      <x:c r="B17" s="0" t="s">
        <x:v>181</x:v>
      </x:c>
      <x:c r="C17" s="0" t="s">
        <x:v>182</x:v>
      </x:c>
      <x:c r="D17" s="0" t="s">
        <x:v>183</x:v>
      </x:c>
    </x:row>
    <x:row r="18" spans="1:7">
      <x:c r="A18" s="0" t="s">
        <x:v>190</x:v>
      </x:c>
      <x:c r="B18" s="0" t="s">
        <x:v>191</x:v>
      </x:c>
      <x:c r="C18" s="0" t="s">
        <x:v>192</x:v>
      </x:c>
      <x:c r="D18" s="0" t="s">
        <x:v>193</x:v>
      </x:c>
    </x:row>
    <x:row r="19" spans="1:7">
      <x:c r="A19" s="0" t="s">
        <x:v>194</x:v>
      </x:c>
      <x:c r="B19" s="0" t="s">
        <x:v>195</x:v>
      </x:c>
      <x:c r="D19" s="0" t="s">
        <x:v>196</x:v>
      </x:c>
    </x:row>
    <x:row r="20" spans="1:7">
      <x:c r="A20" s="0" t="s">
        <x:v>215</x:v>
      </x:c>
      <x:c r="B20" s="0" t="s">
        <x:v>216</x:v>
      </x:c>
      <x:c r="C20" s="0" t="s">
        <x:v>217</x:v>
      </x:c>
      <x:c r="D20" s="0" t="s">
        <x:v>218</x:v>
      </x:c>
    </x:row>
    <x:row r="21" spans="1:7">
      <x:c r="A21" s="0" t="s">
        <x:v>220</x:v>
      </x:c>
      <x:c r="B21" s="0" t="s">
        <x:v>216</x:v>
      </x:c>
      <x:c r="C21" s="0" t="s">
        <x:v>221</x:v>
      </x:c>
      <x:c r="D21" s="0" t="s">
        <x:v>222</x:v>
      </x:c>
    </x:row>
    <x:row r="22" spans="1:7">
      <x:c r="A22" s="0" t="s">
        <x:v>227</x:v>
      </x:c>
      <x:c r="B22" s="0" t="s">
        <x:v>228</x:v>
      </x:c>
      <x:c r="C22" s="0" t="s">
        <x:v>229</x:v>
      </x:c>
      <x:c r="D22" s="0" t="s">
        <x:v>230</x:v>
      </x:c>
    </x:row>
    <x:row r="23" spans="1:7">
      <x:c r="A23" s="0" t="s">
        <x:v>240</x:v>
      </x:c>
      <x:c r="B23" s="0" t="s">
        <x:v>241</x:v>
      </x:c>
      <x:c r="C23" s="0" t="s">
        <x:v>242</x:v>
      </x:c>
      <x:c r="D23" s="0" t="s">
        <x:v>243</x:v>
      </x:c>
    </x:row>
    <x:row r="24" spans="1:7">
      <x:c r="A24" s="0" t="s">
        <x:v>249</x:v>
      </x:c>
      <x:c r="B24" s="0" t="s">
        <x:v>245</x:v>
      </x:c>
      <x:c r="C24" s="0" t="s">
        <x:v>250</x:v>
      </x:c>
      <x:c r="D24" s="0" t="s">
        <x:v>251</x:v>
      </x:c>
    </x:row>
    <x:row r="25" spans="1:7">
      <x:c r="A25" s="0" t="s">
        <x:v>276</x:v>
      </x:c>
      <x:c r="B25" s="0" t="s">
        <x:v>277</x:v>
      </x:c>
      <x:c r="C25" s="0" t="s">
        <x:v>278</x:v>
      </x:c>
      <x:c r="D25" s="0" t="s">
        <x:v>279</x:v>
      </x:c>
    </x:row>
    <x:row r="26" spans="1:7">
      <x:c r="A26" s="0" t="s">
        <x:v>289</x:v>
      </x:c>
      <x:c r="B26" s="0" t="s">
        <x:v>290</x:v>
      </x:c>
      <x:c r="C26" s="0" t="s">
        <x:v>291</x:v>
      </x:c>
      <x:c r="D26" s="0" t="s">
        <x:v>292</x:v>
      </x:c>
    </x:row>
    <x:row r="27" spans="1:7">
      <x:c r="A27" s="0" t="s">
        <x:v>293</x:v>
      </x:c>
      <x:c r="B27" s="0" t="s">
        <x:v>290</x:v>
      </x:c>
      <x:c r="C27" s="0" t="s">
        <x:v>294</x:v>
      </x:c>
      <x:c r="D27" s="0" t="s">
        <x:v>295</x:v>
      </x:c>
    </x:row>
    <x:row r="28" spans="1:7">
      <x:c r="A28" s="0" t="s">
        <x:v>302</x:v>
      </x:c>
      <x:c r="B28" s="0" t="s">
        <x:v>298</x:v>
      </x:c>
      <x:c r="C28" s="0" t="s">
        <x:v>303</x:v>
      </x:c>
      <x:c r="D28" s="0" t="s">
        <x:v>304</x:v>
      </x:c>
    </x:row>
    <x:row r="29" spans="1:7">
      <x:c r="A29" s="0" t="s">
        <x:v>317</x:v>
      </x:c>
      <x:c r="B29" s="0" t="s">
        <x:v>318</x:v>
      </x:c>
      <x:c r="C29" s="0" t="s">
        <x:v>319</x:v>
      </x:c>
      <x:c r="D29" s="0" t="s">
        <x:v>320</x:v>
      </x:c>
    </x:row>
    <x:row r="30" spans="1:7">
      <x:c r="A30" s="0" t="s">
        <x:v>325</x:v>
      </x:c>
      <x:c r="B30" s="0" t="s">
        <x:v>326</x:v>
      </x:c>
      <x:c r="C30" s="0" t="s">
        <x:v>86</x:v>
      </x:c>
      <x:c r="D30" s="0" t="s">
        <x:v>87</x:v>
      </x:c>
    </x:row>
    <x:row r="31" spans="1:7">
      <x:c r="A31" s="0" t="s">
        <x:v>328</x:v>
      </x:c>
      <x:c r="B31" s="0" t="s">
        <x:v>329</x:v>
      </x:c>
      <x:c r="C31" s="0" t="s">
        <x:v>330</x:v>
      </x:c>
      <x:c r="D31" s="0" t="s">
        <x:v>331</x:v>
      </x:c>
    </x:row>
    <x:row r="32" spans="1:7">
      <x:c r="A32" s="0" t="s">
        <x:v>333</x:v>
      </x:c>
      <x:c r="B32" s="0" t="s">
        <x:v>329</x:v>
      </x:c>
      <x:c r="C32" s="0" t="s">
        <x:v>334</x:v>
      </x:c>
      <x:c r="D32" s="0" t="s">
        <x:v>335</x:v>
      </x:c>
    </x:row>
    <x:row r="33" spans="1:7">
      <x:c r="A33" s="0" t="s">
        <x:v>54</x:v>
      </x:c>
      <x:c r="B33" s="0" t="s">
        <x:v>336</x:v>
      </x:c>
      <x:c r="C33" s="0" t="s">
        <x:v>337</x:v>
      </x:c>
      <x:c r="D33" s="0" t="s">
        <x:v>338</x:v>
      </x:c>
    </x:row>
    <x:row r="34" spans="1:7">
      <x:c r="A34" s="0" t="s">
        <x:v>160</x:v>
      </x:c>
      <x:c r="B34" s="0" t="s">
        <x:v>336</x:v>
      </x:c>
      <x:c r="C34" s="0" t="s">
        <x:v>339</x:v>
      </x:c>
      <x:c r="D34" s="0" t="s">
        <x:v>340</x:v>
      </x:c>
    </x:row>
    <x:row r="35" spans="1:7">
      <x:c r="A35" s="0" t="s">
        <x:v>342</x:v>
      </x:c>
      <x:c r="B35" s="0" t="s">
        <x:v>336</x:v>
      </x:c>
      <x:c r="D35" s="0" t="s">
        <x:v>343</x:v>
      </x:c>
    </x:row>
    <x:row r="36" spans="1:7">
      <x:c r="A36" s="0" t="s">
        <x:v>345</x:v>
      </x:c>
      <x:c r="B36" s="0" t="s">
        <x:v>336</x:v>
      </x:c>
      <x:c r="C36" s="0" t="s">
        <x:v>346</x:v>
      </x:c>
      <x:c r="D36" s="0" t="s">
        <x:v>347</x:v>
      </x:c>
    </x:row>
    <x:row r="37" spans="1:7">
      <x:c r="A37" s="0" t="s">
        <x:v>355</x:v>
      </x:c>
      <x:c r="B37" s="0" t="s">
        <x:v>356</x:v>
      </x:c>
      <x:c r="C37" s="0" t="s">
        <x:v>357</x:v>
      </x:c>
      <x:c r="D37" s="0" t="s">
        <x:v>358</x:v>
      </x:c>
    </x:row>
    <x:row r="38" spans="1:7">
      <x:c r="A38" s="0" t="s">
        <x:v>359</x:v>
      </x:c>
      <x:c r="B38" s="0" t="s">
        <x:v>356</x:v>
      </x:c>
      <x:c r="C38" s="0" t="s">
        <x:v>360</x:v>
      </x:c>
      <x:c r="D38" s="0" t="s">
        <x:v>361</x:v>
      </x:c>
    </x:row>
    <x:row r="39" spans="1:7">
      <x:c r="A39" s="0" t="s">
        <x:v>370</x:v>
      </x:c>
      <x:c r="B39" s="0" t="s">
        <x:v>371</x:v>
      </x:c>
      <x:c r="C39" s="0" t="s">
        <x:v>372</x:v>
      </x:c>
      <x:c r="D39" s="0" t="s">
        <x:v>373</x:v>
      </x:c>
    </x:row>
    <x:row r="40" spans="1:7">
      <x:c r="A40" s="0" t="s">
        <x:v>392</x:v>
      </x:c>
      <x:c r="B40" s="0" t="s">
        <x:v>385</x:v>
      </x:c>
      <x:c r="C40" s="0" t="s">
        <x:v>393</x:v>
      </x:c>
      <x:c r="D40" s="0" t="s">
        <x:v>394</x:v>
      </x:c>
    </x:row>
    <x:row r="41" spans="1:7">
      <x:c r="A41" s="0" t="s">
        <x:v>404</x:v>
      </x:c>
      <x:c r="B41" s="0" t="s">
        <x:v>400</x:v>
      </x:c>
      <x:c r="C41" s="0" t="s">
        <x:v>405</x:v>
      </x:c>
      <x:c r="D41" s="0" t="s">
        <x:v>406</x:v>
      </x:c>
    </x:row>
    <x:row r="42" spans="1:7">
      <x:c r="A42" s="0" t="s">
        <x:v>419</x:v>
      </x:c>
      <x:c r="B42" s="0" t="s">
        <x:v>420</x:v>
      </x:c>
      <x:c r="C42" s="0" t="s">
        <x:v>421</x:v>
      </x:c>
      <x:c r="D42" s="0" t="s">
        <x:v>422</x:v>
      </x:c>
    </x:row>
    <x:row r="43" spans="1:7">
      <x:c r="A43" s="0" t="s">
        <x:v>427</x:v>
      </x:c>
      <x:c r="B43" s="0" t="s">
        <x:v>428</x:v>
      </x:c>
      <x:c r="C43" s="0" t="s">
        <x:v>429</x:v>
      </x:c>
      <x:c r="D43" s="0" t="s">
        <x:v>430</x:v>
      </x:c>
    </x:row>
    <x:row r="44" spans="1:7">
      <x:c r="A44" s="0" t="s">
        <x:v>431</x:v>
      </x:c>
      <x:c r="B44" s="0" t="s">
        <x:v>432</x:v>
      </x:c>
      <x:c r="C44" s="0" t="s">
        <x:v>90</x:v>
      </x:c>
      <x:c r="D44" s="0" t="s">
        <x:v>433</x:v>
      </x:c>
    </x:row>
    <x:row r="45" spans="1:7">
      <x:c r="A45" s="0" t="s">
        <x:v>434</x:v>
      </x:c>
      <x:c r="B45" s="0" t="s">
        <x:v>407</x:v>
      </x:c>
      <x:c r="C45" s="0" t="s">
        <x:v>435</x:v>
      </x:c>
      <x:c r="D45" s="0" t="s">
        <x:v>436</x:v>
      </x:c>
    </x:row>
    <x:row r="46" spans="1:7">
      <x:c r="A46" s="0" t="s">
        <x:v>441</x:v>
      </x:c>
      <x:c r="B46" s="0" t="s">
        <x:v>442</x:v>
      </x:c>
      <x:c r="C46" s="0" t="s">
        <x:v>443</x:v>
      </x:c>
      <x:c r="D46" s="0" t="s">
        <x:v>444</x:v>
      </x:c>
    </x:row>
    <x:row r="47" spans="1:7">
      <x:c r="A47" s="0" t="s">
        <x:v>446</x:v>
      </x:c>
      <x:c r="B47" s="0" t="s">
        <x:v>442</x:v>
      </x:c>
      <x:c r="C47" s="0" t="s">
        <x:v>447</x:v>
      </x:c>
      <x:c r="D47" s="0" t="s">
        <x:v>448</x:v>
      </x:c>
    </x:row>
    <x:row r="48" spans="1:7">
      <x:c r="A48" s="0" t="s">
        <x:v>122</x:v>
      </x:c>
      <x:c r="B48" s="0" t="s">
        <x:v>449</x:v>
      </x:c>
      <x:c r="C48" s="0" t="s">
        <x:v>450</x:v>
      </x:c>
      <x:c r="D48" s="0" t="s">
        <x:v>451</x:v>
      </x:c>
    </x:row>
    <x:row r="49" spans="1:7">
      <x:c r="A49" s="0" t="s">
        <x:v>463</x:v>
      </x:c>
      <x:c r="B49" s="0" t="s">
        <x:v>464</x:v>
      </x:c>
      <x:c r="C49" s="0" t="s">
        <x:v>465</x:v>
      </x:c>
      <x:c r="D49" s="0" t="s">
        <x:v>466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xl/worksheets/sheet8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49"/>
  <x:sheetViews>
    <x:sheetView workbookViewId="0"/>
  </x:sheetViews>
  <x:sheetFormatPr defaultRowHeight="15"/>
  <x:cols>
    <x:col min="1" max="2" width="20.710625" style="133" customWidth="1"/>
  </x:cols>
  <x:sheetData>
    <x:row r="1" spans="1:2">
      <x:c r="A1" s="134" t="s">
        <x:v>45</x:v>
      </x:c>
      <x:c r="B1" s="135" t="s">
        <x:v>46</x:v>
      </x:c>
    </x:row>
    <x:row r="2" spans="1:2">
      <x:c r="A2" s="136" t="s">
        <x:v>54</x:v>
      </x:c>
      <x:c r="B2" s="136" t="s">
        <x:v>55</x:v>
      </x:c>
    </x:row>
    <x:row r="3" spans="1:2">
      <x:c r="A3" s="136" t="s">
        <x:v>59</x:v>
      </x:c>
      <x:c r="B3" s="136" t="s">
        <x:v>55</x:v>
      </x:c>
    </x:row>
    <x:row r="4" spans="1:2">
      <x:c r="A4" s="136" t="s">
        <x:v>68</x:v>
      </x:c>
      <x:c r="B4" s="136" t="s">
        <x:v>69</x:v>
      </x:c>
    </x:row>
    <x:row r="5" spans="1:2">
      <x:c r="A5" s="136" t="s">
        <x:v>73</x:v>
      </x:c>
      <x:c r="B5" s="136" t="s">
        <x:v>69</x:v>
      </x:c>
    </x:row>
    <x:row r="6" spans="1:2">
      <x:c r="A6" s="136" t="s">
        <x:v>80</x:v>
      </x:c>
      <x:c r="B6" s="136" t="s">
        <x:v>81</x:v>
      </x:c>
    </x:row>
    <x:row r="7" spans="1:2">
      <x:c r="A7" s="136" t="s">
        <x:v>84</x:v>
      </x:c>
      <x:c r="B7" s="136" t="s">
        <x:v>85</x:v>
      </x:c>
    </x:row>
    <x:row r="8" spans="1:2">
      <x:c r="A8" s="136" t="s">
        <x:v>99</x:v>
      </x:c>
      <x:c r="B8" s="136" t="s">
        <x:v>100</x:v>
      </x:c>
    </x:row>
    <x:row r="9" spans="1:2">
      <x:c r="A9" s="136" t="s">
        <x:v>107</x:v>
      </x:c>
      <x:c r="B9" s="136" t="s">
        <x:v>108</x:v>
      </x:c>
    </x:row>
    <x:row r="10" spans="1:2">
      <x:c r="A10" s="136" t="s">
        <x:v>116</x:v>
      </x:c>
      <x:c r="B10" s="136" t="s">
        <x:v>112</x:v>
      </x:c>
    </x:row>
    <x:row r="11" spans="1:2">
      <x:c r="A11" s="136" t="s">
        <x:v>125</x:v>
      </x:c>
      <x:c r="B11" s="136" t="s">
        <x:v>126</x:v>
      </x:c>
    </x:row>
    <x:row r="12" spans="1:2">
      <x:c r="A12" s="136" t="s">
        <x:v>129</x:v>
      </x:c>
      <x:c r="B12" s="136" t="s">
        <x:v>126</x:v>
      </x:c>
    </x:row>
    <x:row r="13" spans="1:2">
      <x:c r="A13" s="136" t="s">
        <x:v>152</x:v>
      </x:c>
      <x:c r="B13" s="136" t="s">
        <x:v>153</x:v>
      </x:c>
    </x:row>
    <x:row r="14" spans="1:2">
      <x:c r="A14" s="136" t="s">
        <x:v>156</x:v>
      </x:c>
      <x:c r="B14" s="136" t="s">
        <x:v>157</x:v>
      </x:c>
    </x:row>
    <x:row r="15" spans="1:2">
      <x:c r="A15" s="136" t="s">
        <x:v>160</x:v>
      </x:c>
      <x:c r="B15" s="136" t="s">
        <x:v>157</x:v>
      </x:c>
    </x:row>
    <x:row r="16" spans="1:2">
      <x:c r="A16" s="136" t="s">
        <x:v>176</x:v>
      </x:c>
      <x:c r="B16" s="136" t="s">
        <x:v>177</x:v>
      </x:c>
    </x:row>
    <x:row r="17" spans="1:2">
      <x:c r="A17" s="136" t="s">
        <x:v>180</x:v>
      </x:c>
      <x:c r="B17" s="136" t="s">
        <x:v>181</x:v>
      </x:c>
    </x:row>
    <x:row r="18" spans="1:2">
      <x:c r="A18" s="136" t="s">
        <x:v>190</x:v>
      </x:c>
      <x:c r="B18" s="136" t="s">
        <x:v>191</x:v>
      </x:c>
    </x:row>
    <x:row r="19" spans="1:2">
      <x:c r="A19" s="136" t="s">
        <x:v>194</x:v>
      </x:c>
      <x:c r="B19" s="136" t="s">
        <x:v>195</x:v>
      </x:c>
    </x:row>
    <x:row r="20" spans="1:2">
      <x:c r="A20" s="136" t="s">
        <x:v>215</x:v>
      </x:c>
      <x:c r="B20" s="136" t="s">
        <x:v>216</x:v>
      </x:c>
    </x:row>
    <x:row r="21" spans="1:2">
      <x:c r="A21" s="136" t="s">
        <x:v>220</x:v>
      </x:c>
      <x:c r="B21" s="136" t="s">
        <x:v>216</x:v>
      </x:c>
    </x:row>
    <x:row r="22" spans="1:2">
      <x:c r="A22" s="136" t="s">
        <x:v>227</x:v>
      </x:c>
      <x:c r="B22" s="136" t="s">
        <x:v>228</x:v>
      </x:c>
    </x:row>
    <x:row r="23" spans="1:2">
      <x:c r="A23" s="136" t="s">
        <x:v>240</x:v>
      </x:c>
      <x:c r="B23" s="136" t="s">
        <x:v>241</x:v>
      </x:c>
    </x:row>
    <x:row r="24" spans="1:2">
      <x:c r="A24" s="136" t="s">
        <x:v>249</x:v>
      </x:c>
      <x:c r="B24" s="136" t="s">
        <x:v>245</x:v>
      </x:c>
    </x:row>
    <x:row r="25" spans="1:2">
      <x:c r="A25" s="136" t="s">
        <x:v>276</x:v>
      </x:c>
      <x:c r="B25" s="136" t="s">
        <x:v>277</x:v>
      </x:c>
    </x:row>
    <x:row r="26" spans="1:2">
      <x:c r="A26" s="136" t="s">
        <x:v>289</x:v>
      </x:c>
      <x:c r="B26" s="136" t="s">
        <x:v>290</x:v>
      </x:c>
    </x:row>
    <x:row r="27" spans="1:2">
      <x:c r="A27" s="136" t="s">
        <x:v>293</x:v>
      </x:c>
      <x:c r="B27" s="136" t="s">
        <x:v>290</x:v>
      </x:c>
    </x:row>
    <x:row r="28" spans="1:2">
      <x:c r="A28" s="136" t="s">
        <x:v>302</x:v>
      </x:c>
      <x:c r="B28" s="136" t="s">
        <x:v>298</x:v>
      </x:c>
    </x:row>
    <x:row r="29" spans="1:2">
      <x:c r="A29" s="136" t="s">
        <x:v>317</x:v>
      </x:c>
      <x:c r="B29" s="136" t="s">
        <x:v>318</x:v>
      </x:c>
    </x:row>
    <x:row r="30" spans="1:2">
      <x:c r="A30" s="136" t="s">
        <x:v>325</x:v>
      </x:c>
      <x:c r="B30" s="136" t="s">
        <x:v>326</x:v>
      </x:c>
    </x:row>
    <x:row r="31" spans="1:2">
      <x:c r="A31" s="136" t="s">
        <x:v>328</x:v>
      </x:c>
      <x:c r="B31" s="136" t="s">
        <x:v>329</x:v>
      </x:c>
    </x:row>
    <x:row r="32" spans="1:2">
      <x:c r="A32" s="136" t="s">
        <x:v>333</x:v>
      </x:c>
      <x:c r="B32" s="136" t="s">
        <x:v>329</x:v>
      </x:c>
    </x:row>
    <x:row r="33" spans="1:2">
      <x:c r="A33" s="136" t="s">
        <x:v>54</x:v>
      </x:c>
      <x:c r="B33" s="136" t="s">
        <x:v>336</x:v>
      </x:c>
    </x:row>
    <x:row r="34" spans="1:2">
      <x:c r="A34" s="136" t="s">
        <x:v>160</x:v>
      </x:c>
      <x:c r="B34" s="136" t="s">
        <x:v>336</x:v>
      </x:c>
    </x:row>
    <x:row r="35" spans="1:2">
      <x:c r="A35" s="136" t="s">
        <x:v>342</x:v>
      </x:c>
      <x:c r="B35" s="136" t="s">
        <x:v>336</x:v>
      </x:c>
    </x:row>
    <x:row r="36" spans="1:2">
      <x:c r="A36" s="136" t="s">
        <x:v>345</x:v>
      </x:c>
      <x:c r="B36" s="136" t="s">
        <x:v>336</x:v>
      </x:c>
    </x:row>
    <x:row r="37" spans="1:2">
      <x:c r="A37" s="136" t="s">
        <x:v>355</x:v>
      </x:c>
      <x:c r="B37" s="136" t="s">
        <x:v>356</x:v>
      </x:c>
    </x:row>
    <x:row r="38" spans="1:2">
      <x:c r="A38" s="136" t="s">
        <x:v>359</x:v>
      </x:c>
      <x:c r="B38" s="136" t="s">
        <x:v>356</x:v>
      </x:c>
    </x:row>
    <x:row r="39" spans="1:2">
      <x:c r="A39" s="136" t="s">
        <x:v>370</x:v>
      </x:c>
      <x:c r="B39" s="136" t="s">
        <x:v>371</x:v>
      </x:c>
    </x:row>
    <x:row r="40" spans="1:2">
      <x:c r="A40" s="136" t="s">
        <x:v>392</x:v>
      </x:c>
      <x:c r="B40" s="136" t="s">
        <x:v>385</x:v>
      </x:c>
    </x:row>
    <x:row r="41" spans="1:2">
      <x:c r="A41" s="136" t="s">
        <x:v>404</x:v>
      </x:c>
      <x:c r="B41" s="136" t="s">
        <x:v>400</x:v>
      </x:c>
    </x:row>
    <x:row r="42" spans="1:2">
      <x:c r="A42" s="136" t="s">
        <x:v>419</x:v>
      </x:c>
      <x:c r="B42" s="136" t="s">
        <x:v>420</x:v>
      </x:c>
    </x:row>
    <x:row r="43" spans="1:2">
      <x:c r="A43" s="136" t="s">
        <x:v>427</x:v>
      </x:c>
      <x:c r="B43" s="136" t="s">
        <x:v>428</x:v>
      </x:c>
    </x:row>
    <x:row r="44" spans="1:2">
      <x:c r="A44" s="136" t="s">
        <x:v>431</x:v>
      </x:c>
      <x:c r="B44" s="136" t="s">
        <x:v>432</x:v>
      </x:c>
    </x:row>
    <x:row r="45" spans="1:2">
      <x:c r="A45" s="136" t="s">
        <x:v>434</x:v>
      </x:c>
      <x:c r="B45" s="136" t="s">
        <x:v>407</x:v>
      </x:c>
    </x:row>
    <x:row r="46" spans="1:2">
      <x:c r="A46" s="136" t="s">
        <x:v>441</x:v>
      </x:c>
      <x:c r="B46" s="136" t="s">
        <x:v>442</x:v>
      </x:c>
    </x:row>
    <x:row r="47" spans="1:2">
      <x:c r="A47" s="136" t="s">
        <x:v>446</x:v>
      </x:c>
      <x:c r="B47" s="136" t="s">
        <x:v>442</x:v>
      </x:c>
    </x:row>
    <x:row r="48" spans="1:2">
      <x:c r="A48" s="136" t="s">
        <x:v>122</x:v>
      </x:c>
      <x:c r="B48" s="136" t="s">
        <x:v>449</x:v>
      </x:c>
    </x:row>
    <x:row r="49" spans="1:2">
      <x:c r="A49" s="136" t="s">
        <x:v>463</x:v>
      </x:c>
      <x:c r="B49" s="136" t="s">
        <x:v>464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fdda935c-de6f-4828-94ea-dfc8dacdb63a" xsi:nil="true"/>
    <lcf76f155ced4ddcb4097134ff3c332f xmlns="d4fb93dd-f707-4f5e-b1df-f5e3cf818993">
      <Terms xmlns="http://schemas.microsoft.com/office/infopath/2007/PartnerControls"/>
    </lcf76f155ced4ddcb4097134ff3c332f>
    <SharedWithUsers xmlns="fdda935c-de6f-4828-94ea-dfc8dacdb63a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7700BFF0014F45ACB88BB298CD5A79" ma:contentTypeVersion="18" ma:contentTypeDescription="Create a new document." ma:contentTypeScope="" ma:versionID="0dccfac1e3e619dd1b127029410c17c4">
  <xsd:schema xmlns:xsd="http://www.w3.org/2001/XMLSchema" xmlns:xs="http://www.w3.org/2001/XMLSchema" xmlns:p="http://schemas.microsoft.com/office/2006/metadata/properties" xmlns:ns1="http://schemas.microsoft.com/sharepoint/v3" xmlns:ns2="d4fb93dd-f707-4f5e-b1df-f5e3cf818993" xmlns:ns3="fdda935c-de6f-4828-94ea-dfc8dacdb63a" targetNamespace="http://schemas.microsoft.com/office/2006/metadata/properties" ma:root="true" ma:fieldsID="6691d97115b1d7ae6345bd3a7b9239cb" ns1:_="" ns2:_="" ns3:_="">
    <xsd:import namespace="http://schemas.microsoft.com/sharepoint/v3"/>
    <xsd:import namespace="d4fb93dd-f707-4f5e-b1df-f5e3cf818993"/>
    <xsd:import namespace="fdda935c-de6f-4828-94ea-dfc8dacdb6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fb93dd-f707-4f5e-b1df-f5e3cf8189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ac00f13-cba5-4c2f-bf7d-4c883d5d98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da935c-de6f-4828-94ea-dfc8dacdb63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4416a39-ed94-496b-bcf4-405123768214}" ma:internalName="TaxCatchAll" ma:showField="CatchAllData" ma:web="fdda935c-de6f-4828-94ea-dfc8dacdb6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D4C53B-BDED-4266-9BBD-1CE02F3A2D7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fdda935c-de6f-4828-94ea-dfc8dacdb63a"/>
    <ds:schemaRef ds:uri="d4fb93dd-f707-4f5e-b1df-f5e3cf818993"/>
  </ds:schemaRefs>
</ds:datastoreItem>
</file>

<file path=customXml/itemProps2.xml><?xml version="1.0" encoding="utf-8"?>
<ds:datastoreItem xmlns:ds="http://schemas.openxmlformats.org/officeDocument/2006/customXml" ds:itemID="{BF7CB256-8BEC-4DC3-A51D-EDAE67EC23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4fb93dd-f707-4f5e-b1df-f5e3cf818993"/>
    <ds:schemaRef ds:uri="fdda935c-de6f-4828-94ea-dfc8dacdb6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3C49273-1BB2-46A1-A684-E616EF8F22E9}">
  <ds:schemaRefs>
    <ds:schemaRef ds:uri="http://schemas.microsoft.com/sharepoint/v3/contenttype/forms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8</vt:i4>
      </vt:variant>
      <vt:variant>
        <vt:lpstr>Named Ranges</vt:lpstr>
      </vt:variant>
      <vt:variant>
        <vt:i4>16</vt:i4>
      </vt:variant>
    </vt:vector>
  </ap:HeadingPairs>
  <ap:TitlesOfParts>
    <vt:vector baseType="lpstr" size="24">
      <vt:lpstr>Sales Tracker</vt:lpstr>
      <vt:lpstr>Pending Sales Tracker</vt:lpstr>
      <vt:lpstr>Performance</vt:lpstr>
      <vt:lpstr>Partner Contact Info</vt:lpstr>
      <vt:lpstr>Students Turned Away</vt:lpstr>
      <vt:lpstr>Full Roster</vt:lpstr>
      <vt:lpstr>Printable Sign-In Sheet</vt:lpstr>
      <vt:lpstr>Confirmed Name Tags</vt:lpstr>
      <vt:lpstr>Sales Tracker!Print_Area</vt:lpstr>
      <vt:lpstr>Sales Tracker!Print_Titles</vt:lpstr>
      <vt:lpstr>Pending Sales Tracker!Print_Area</vt:lpstr>
      <vt:lpstr>Pending Sales Tracker!Print_Titles</vt:lpstr>
      <vt:lpstr>Performance!Print_Area</vt:lpstr>
      <vt:lpstr>Performance!Print_Titles</vt:lpstr>
      <vt:lpstr>Partner Contact Info!Print_Area</vt:lpstr>
      <vt:lpstr>Partner Contact Info!Print_Titles</vt:lpstr>
      <vt:lpstr>Students Turned Away!Print_Area</vt:lpstr>
      <vt:lpstr>Students Turned Away!Print_Titles</vt:lpstr>
      <vt:lpstr>Full Roster!Print_Area</vt:lpstr>
      <vt:lpstr>Full Roster!Print_Titles</vt:lpstr>
      <vt:lpstr>Printable Sign-In Sheet!Print_Area</vt:lpstr>
      <vt:lpstr>Printable Sign-In Sheet!Print_Titles</vt:lpstr>
      <vt:lpstr>Confirmed Name Tags!Print_Area</vt:lpstr>
      <vt:lpstr>Confirmed Name Tags!Print_Titles</vt:lpstr>
    </vt:vector>
  </ap:TitlesOfParts>
  <ap:LinksUpToDate>false</ap:LinksUpToDate>
  <ap:SharedDoc>false</ap:SharedDoc>
  <ap:HyperlinkBase/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subject/>
  <dc:creator>Syrine Saada</dc:creator>
  <keywords/>
  <dc:description/>
  <lastModifiedBy>John Kroll</lastModifiedBy>
  <revision/>
  <dcterms:created xsi:type="dcterms:W3CDTF">2023-03-27T13:45:23.0000000Z</dcterms:created>
  <dcterms:modified xsi:type="dcterms:W3CDTF">2023-05-03T13:08:52.0000000Z</dcterms:modified>
  <category/>
  <contentStatus/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ContentTypeId">
    <vt:lpwstr>0x010100E97700BFF0014F45ACB88BB298CD5A79</vt:lpwstr>
  </op:property>
  <op:property fmtid="{D5CDD505-2E9C-101B-9397-08002B2CF9AE}" pid="3" name="MediaServiceImageTags">
    <vt:lpwstr/>
  </op:property>
</op:Properties>
</file>